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hp\Desktop\ES1_2021_31032021_FINAL\Component 2\ES1_2021_31032021_FINAL\Component 1\"/>
    </mc:Choice>
  </mc:AlternateContent>
  <bookViews>
    <workbookView xWindow="-120" yWindow="-120" windowWidth="24240" windowHeight="13740" firstSheet="2" activeTab="10"/>
  </bookViews>
  <sheets>
    <sheet name="1.46" sheetId="27" r:id="rId1"/>
    <sheet name="1.47" sheetId="28" r:id="rId2"/>
    <sheet name="1.48" sheetId="29" r:id="rId3"/>
    <sheet name="1.49" sheetId="30" r:id="rId4"/>
    <sheet name="1.50" sheetId="31" r:id="rId5"/>
    <sheet name="1.51" sheetId="33" r:id="rId6"/>
    <sheet name="1.52" sheetId="38" r:id="rId7"/>
    <sheet name="1.53" sheetId="39" r:id="rId8"/>
    <sheet name="1.54" sheetId="46" r:id="rId9"/>
    <sheet name="1.55" sheetId="47" r:id="rId10"/>
    <sheet name="1.56" sheetId="49" r:id="rId11"/>
    <sheet name="1.57" sheetId="20" r:id="rId12"/>
    <sheet name="1.58" sheetId="26" r:id="rId13"/>
    <sheet name="1.59" sheetId="16" r:id="rId14"/>
    <sheet name="1.60" sheetId="50" r:id="rId15"/>
    <sheet name="1.61" sheetId="40" r:id="rId16"/>
    <sheet name="1.62" sheetId="48" r:id="rId17"/>
  </sheets>
  <definedNames>
    <definedName name="_xlnm._FilterDatabase" localSheetId="8" hidden="1">'1.54'!$A$5:$L$343</definedName>
    <definedName name="aa"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a"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a"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College">#REF!</definedName>
    <definedName name="d" localSheetId="14">#REF!</definedName>
    <definedName name="d" localSheetId="16">#REF!</definedName>
    <definedName name="d">#REF!</definedName>
    <definedName name="elec"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JR_PAGE_ANCHOR_0_1">#REF!</definedName>
    <definedName name="n" localSheetId="8" hidden="1">{#N/A,#N/A,FALSE,"Explanatory notes";#N/A,#N/A,FALSE,"Table 1A 1999";#N/A,#N/A,FALSE,"Table 2A 1999";#N/A,#N/A,FALSE,"Table 3A 1999";#N/A,#N/A,FALSE,"Table 4A 1999";#N/A,#N/A,FALSE,"Table 5A 1999";#N/A,#N/A,FALSE,"Table 6A 1999";#N/A,#N/A,FALSE,"Table 7A 1999";#N/A,#N/A,FALSE,"Table 8A 1999";#N/A,#N/A,FALSE,"Remarks"}</definedName>
    <definedName name="n" localSheetId="14" hidden="1">{#N/A,#N/A,FALSE,"Explanatory notes";#N/A,#N/A,FALSE,"Table 1A 1999";#N/A,#N/A,FALSE,"Table 2A 1999";#N/A,#N/A,FALSE,"Table 3A 1999";#N/A,#N/A,FALSE,"Table 4A 1999";#N/A,#N/A,FALSE,"Table 5A 1999";#N/A,#N/A,FALSE,"Table 6A 1999";#N/A,#N/A,FALSE,"Table 7A 1999";#N/A,#N/A,FALSE,"Table 8A 1999";#N/A,#N/A,FALSE,"Remarks"}</definedName>
    <definedName name="n" localSheetId="15" hidden="1">{#N/A,#N/A,FALSE,"Explanatory notes";#N/A,#N/A,FALSE,"Table 1A 1999";#N/A,#N/A,FALSE,"Table 2A 1999";#N/A,#N/A,FALSE,"Table 3A 1999";#N/A,#N/A,FALSE,"Table 4A 1999";#N/A,#N/A,FALSE,"Table 5A 1999";#N/A,#N/A,FALSE,"Table 6A 1999";#N/A,#N/A,FALSE,"Table 7A 1999";#N/A,#N/A,FALSE,"Table 8A 1999";#N/A,#N/A,FALSE,"Remarks"}</definedName>
    <definedName name="n" localSheetId="16" hidden="1">{#N/A,#N/A,FALSE,"Explanatory notes";#N/A,#N/A,FALSE,"Table 1A 1999";#N/A,#N/A,FALSE,"Table 2A 1999";#N/A,#N/A,FALSE,"Table 3A 1999";#N/A,#N/A,FALSE,"Table 4A 1999";#N/A,#N/A,FALSE,"Table 5A 1999";#N/A,#N/A,FALSE,"Table 6A 1999";#N/A,#N/A,FALSE,"Table 7A 1999";#N/A,#N/A,FALSE,"Table 8A 1999";#N/A,#N/A,FALSE,"Remarks"}</definedName>
    <definedName name="n" hidden="1">{#N/A,#N/A,FALSE,"Explanatory notes";#N/A,#N/A,FALSE,"Table 1A 1999";#N/A,#N/A,FALSE,"Table 2A 1999";#N/A,#N/A,FALSE,"Table 3A 1999";#N/A,#N/A,FALSE,"Table 4A 1999";#N/A,#N/A,FALSE,"Table 5A 1999";#N/A,#N/A,FALSE,"Table 6A 1999";#N/A,#N/A,FALSE,"Table 7A 1999";#N/A,#N/A,FALSE,"Table 8A 1999";#N/A,#N/A,FALSE,"Remarks"}</definedName>
    <definedName name="_xlnm.Print_Area" localSheetId="0">'1.46'!$A$1:$V$47</definedName>
    <definedName name="_xlnm.Print_Area" localSheetId="1">'1.47'!$A$1:$N$16</definedName>
    <definedName name="_xlnm.Print_Area" localSheetId="2">'1.48'!$A$1:$S$44</definedName>
    <definedName name="_xlnm.Print_Area" localSheetId="3">'1.49'!$A$1:$L$44</definedName>
    <definedName name="_xlnm.Print_Area" localSheetId="4">'1.50'!$A$1:$S$18</definedName>
    <definedName name="_xlnm.Print_Area" localSheetId="5">'1.51'!$A$1:$E$45</definedName>
    <definedName name="_xlnm.Print_Area" localSheetId="6">'1.52'!$A$1:$I$84</definedName>
    <definedName name="_xlnm.Print_Area" localSheetId="7">'1.53'!$A$1:$J$112</definedName>
    <definedName name="_xlnm.Print_Area" localSheetId="8">'1.54'!$A$1:$H$343</definedName>
    <definedName name="_xlnm.Print_Area" localSheetId="9">'1.55'!$A$1:$U$36</definedName>
    <definedName name="_xlnm.Print_Area" localSheetId="10">'1.56'!$A$1:$D$42</definedName>
    <definedName name="_xlnm.Print_Area" localSheetId="11">'1.57'!$AD$1:$AY$126</definedName>
    <definedName name="_xlnm.Print_Area" localSheetId="12">'1.58'!$A$1:$S$43</definedName>
    <definedName name="_xlnm.Print_Area" localSheetId="13">'1.59'!$A$1:$Q$41</definedName>
    <definedName name="_xlnm.Print_Area" localSheetId="14">'1.60'!$B$1:$Z$161</definedName>
    <definedName name="_xlnm.Print_Area" localSheetId="15">'1.61'!$A$1:$O$85</definedName>
    <definedName name="_xlnm.Print_Area" localSheetId="16">'1.62'!$A$1:$O$108</definedName>
    <definedName name="_xlnm.Print_Titles" localSheetId="3">'1.49'!$1:$4</definedName>
    <definedName name="_xlnm.Print_Titles" localSheetId="6">'1.52'!$1:$5</definedName>
    <definedName name="_xlnm.Print_Titles" localSheetId="7">'1.53'!$1:$4</definedName>
    <definedName name="_xlnm.Print_Titles" localSheetId="8">'1.54'!$1:$5</definedName>
    <definedName name="_xlnm.Print_Titles" localSheetId="11">'1.57'!$AD:$AD,'1.57'!$1:$3</definedName>
    <definedName name="_xlnm.Print_Titles" localSheetId="12">'1.58'!$1:$8</definedName>
    <definedName name="_xlnm.Print_Titles" localSheetId="15">'1.61'!$1:$5</definedName>
    <definedName name="_xlnm.Print_Titles" localSheetId="16">'1.62'!$A:$B,'1.62'!$1:$3</definedName>
    <definedName name="table6"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localSheetId="0"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2"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3"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4"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5"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6"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7"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8"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2"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4"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5"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6" hidden="1">{#N/A,#N/A,FALSE,"Explanatory notes";#N/A,#N/A,FALSE,"Table 1A 1999";#N/A,#N/A,FALSE,"Table 2A 1999";#N/A,#N/A,FALSE,"Table 3A 1999";#N/A,#N/A,FALSE,"Table 4A 1999";#N/A,#N/A,FALSE,"Table 5A 1999";#N/A,#N/A,FALSE,"Table 6A 1999";#N/A,#N/A,FALSE,"Table 7A 1999";#N/A,#N/A,FALSE,"Table 8A 1999";#N/A,#N/A,FALSE,"Remarks"}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localSheetId="0"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7"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5"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P39" i="16" l="1"/>
  <c r="O39" i="16"/>
  <c r="N39" i="16"/>
  <c r="M39" i="16"/>
  <c r="L39" i="16"/>
  <c r="K39" i="16"/>
  <c r="J39" i="16"/>
  <c r="I39" i="16"/>
  <c r="H39" i="16"/>
  <c r="G39" i="16"/>
  <c r="F39" i="16"/>
  <c r="E39" i="16"/>
  <c r="D39" i="16"/>
  <c r="C39" i="16"/>
  <c r="D42" i="33"/>
  <c r="D107" i="39" l="1"/>
  <c r="C107" i="39"/>
  <c r="I108" i="39" s="1"/>
  <c r="H106" i="39"/>
  <c r="G106" i="39"/>
  <c r="F106" i="39"/>
  <c r="E106" i="39"/>
  <c r="D106" i="39"/>
  <c r="I105" i="39"/>
  <c r="I106" i="39" s="1"/>
  <c r="H104" i="39"/>
  <c r="G104" i="39"/>
  <c r="F104" i="39"/>
  <c r="E104" i="39"/>
  <c r="I103" i="39"/>
  <c r="G102" i="39"/>
  <c r="F102" i="39"/>
  <c r="E102" i="39"/>
  <c r="I101" i="39"/>
  <c r="H100" i="39"/>
  <c r="G100" i="39"/>
  <c r="F100" i="39"/>
  <c r="E100" i="39"/>
  <c r="I99" i="39"/>
  <c r="I97" i="39"/>
  <c r="I95" i="39"/>
  <c r="G94" i="39"/>
  <c r="F94" i="39"/>
  <c r="E94" i="39"/>
  <c r="D94" i="39"/>
  <c r="I93" i="39"/>
  <c r="G92" i="39"/>
  <c r="F92" i="39"/>
  <c r="E92" i="39"/>
  <c r="D92" i="39"/>
  <c r="I91" i="39"/>
  <c r="E90" i="39"/>
  <c r="I89" i="39"/>
  <c r="G88" i="39"/>
  <c r="F88" i="39"/>
  <c r="E88" i="39"/>
  <c r="D88" i="39"/>
  <c r="I87" i="39"/>
  <c r="H86" i="39"/>
  <c r="G86" i="39"/>
  <c r="F86" i="39"/>
  <c r="E86" i="39"/>
  <c r="D86" i="39"/>
  <c r="I85" i="39"/>
  <c r="G84" i="39"/>
  <c r="F84" i="39"/>
  <c r="E84" i="39"/>
  <c r="I83" i="39"/>
  <c r="G82" i="39"/>
  <c r="F82" i="39"/>
  <c r="E82" i="39"/>
  <c r="I81" i="39"/>
  <c r="G80" i="39"/>
  <c r="F80" i="39"/>
  <c r="I79" i="39"/>
  <c r="G78" i="39"/>
  <c r="F78" i="39"/>
  <c r="E78" i="39"/>
  <c r="I77" i="39"/>
  <c r="H76" i="39"/>
  <c r="G76" i="39"/>
  <c r="F76" i="39"/>
  <c r="E76" i="39"/>
  <c r="D76" i="39"/>
  <c r="I75" i="39"/>
  <c r="H74" i="39"/>
  <c r="G74" i="39"/>
  <c r="F74" i="39"/>
  <c r="E74" i="39"/>
  <c r="D74" i="39"/>
  <c r="I73" i="39"/>
  <c r="I74" i="39" s="1"/>
  <c r="H72" i="39"/>
  <c r="G72" i="39"/>
  <c r="F72" i="39"/>
  <c r="E72" i="39"/>
  <c r="D72" i="39"/>
  <c r="I71" i="39"/>
  <c r="I72" i="39" s="1"/>
  <c r="G70" i="39"/>
  <c r="F70" i="39"/>
  <c r="E70" i="39"/>
  <c r="D70" i="39"/>
  <c r="I69" i="39"/>
  <c r="G68" i="39"/>
  <c r="F68" i="39"/>
  <c r="E68" i="39"/>
  <c r="D68" i="39"/>
  <c r="I67" i="39"/>
  <c r="G66" i="39"/>
  <c r="F66" i="39"/>
  <c r="E66" i="39"/>
  <c r="I65" i="39"/>
  <c r="F64" i="39"/>
  <c r="I63" i="39"/>
  <c r="F62" i="39"/>
  <c r="I61" i="39"/>
  <c r="I59" i="39"/>
  <c r="H58" i="39"/>
  <c r="G58" i="39"/>
  <c r="F58" i="39"/>
  <c r="E58" i="39"/>
  <c r="D58" i="39"/>
  <c r="I57" i="39"/>
  <c r="I58" i="39" s="1"/>
  <c r="H56" i="39"/>
  <c r="G56" i="39"/>
  <c r="F56" i="39"/>
  <c r="E56" i="39"/>
  <c r="D56" i="39"/>
  <c r="I55" i="39"/>
  <c r="I56" i="39" s="1"/>
  <c r="G54" i="39"/>
  <c r="I53" i="39"/>
  <c r="H52" i="39"/>
  <c r="G52" i="39"/>
  <c r="F52" i="39"/>
  <c r="E52" i="39"/>
  <c r="D52" i="39"/>
  <c r="I51" i="39"/>
  <c r="I52" i="39" s="1"/>
  <c r="H50" i="39"/>
  <c r="G50" i="39"/>
  <c r="F50" i="39"/>
  <c r="E50" i="39"/>
  <c r="D50" i="39"/>
  <c r="I49" i="39"/>
  <c r="I50" i="39" s="1"/>
  <c r="H48" i="39"/>
  <c r="G48" i="39"/>
  <c r="F48" i="39"/>
  <c r="E48" i="39"/>
  <c r="D48" i="39"/>
  <c r="I47" i="39"/>
  <c r="I45" i="39"/>
  <c r="I43" i="39"/>
  <c r="I41" i="39"/>
  <c r="H40" i="39"/>
  <c r="G40" i="39"/>
  <c r="F40" i="39"/>
  <c r="E40" i="39"/>
  <c r="D40" i="39"/>
  <c r="I39" i="39"/>
  <c r="I40" i="39" s="1"/>
  <c r="H38" i="39"/>
  <c r="G38" i="39"/>
  <c r="F38" i="39"/>
  <c r="E38" i="39"/>
  <c r="D38" i="39"/>
  <c r="I37" i="39"/>
  <c r="I38" i="39" s="1"/>
  <c r="G36" i="39"/>
  <c r="I35" i="39"/>
  <c r="H34" i="39"/>
  <c r="G34" i="39"/>
  <c r="F34" i="39"/>
  <c r="E34" i="39"/>
  <c r="D34" i="39"/>
  <c r="I33" i="39"/>
  <c r="I34" i="39" s="1"/>
  <c r="H32" i="39"/>
  <c r="G32" i="39"/>
  <c r="F32" i="39"/>
  <c r="E32" i="39"/>
  <c r="D32" i="39"/>
  <c r="I31" i="39"/>
  <c r="I32" i="39" s="1"/>
  <c r="H30" i="39"/>
  <c r="G30" i="39"/>
  <c r="F30" i="39"/>
  <c r="E30" i="39"/>
  <c r="D30" i="39"/>
  <c r="I29" i="39"/>
  <c r="I30" i="39" s="1"/>
  <c r="G28" i="39"/>
  <c r="F28" i="39"/>
  <c r="E28" i="39"/>
  <c r="D28" i="39"/>
  <c r="I27" i="39"/>
  <c r="G26" i="39"/>
  <c r="F26" i="39"/>
  <c r="E26" i="39"/>
  <c r="D26" i="39"/>
  <c r="I25" i="39"/>
  <c r="H24" i="39"/>
  <c r="G24" i="39"/>
  <c r="F24" i="39"/>
  <c r="E24" i="39"/>
  <c r="D24" i="39"/>
  <c r="I23" i="39"/>
  <c r="H22" i="39"/>
  <c r="G22" i="39"/>
  <c r="F22" i="39"/>
  <c r="E22" i="39"/>
  <c r="D22" i="39"/>
  <c r="I21" i="39"/>
  <c r="I22" i="39" s="1"/>
  <c r="H20" i="39"/>
  <c r="G20" i="39"/>
  <c r="F20" i="39"/>
  <c r="E20" i="39"/>
  <c r="D20" i="39"/>
  <c r="I19" i="39"/>
  <c r="I20" i="39" s="1"/>
  <c r="H18" i="39"/>
  <c r="G18" i="39"/>
  <c r="F18" i="39"/>
  <c r="E18" i="39"/>
  <c r="D18" i="39"/>
  <c r="I17" i="39"/>
  <c r="I18" i="39" s="1"/>
  <c r="H16" i="39"/>
  <c r="G16" i="39"/>
  <c r="F16" i="39"/>
  <c r="E16" i="39"/>
  <c r="D16" i="39"/>
  <c r="I15" i="39"/>
  <c r="I16" i="39" s="1"/>
  <c r="H14" i="39"/>
  <c r="G14" i="39"/>
  <c r="F14" i="39"/>
  <c r="E14" i="39"/>
  <c r="D14" i="39"/>
  <c r="I13" i="39"/>
  <c r="I14" i="39" s="1"/>
  <c r="H12" i="39"/>
  <c r="G12" i="39"/>
  <c r="F12" i="39"/>
  <c r="E12" i="39"/>
  <c r="D12" i="39"/>
  <c r="I11" i="39"/>
  <c r="I12" i="39" s="1"/>
  <c r="G10" i="39"/>
  <c r="F10" i="39"/>
  <c r="E10" i="39"/>
  <c r="D10" i="39"/>
  <c r="I9" i="39"/>
  <c r="H8" i="39"/>
  <c r="G8" i="39"/>
  <c r="F8" i="39"/>
  <c r="E8" i="39"/>
  <c r="D8" i="39"/>
  <c r="I7" i="39"/>
  <c r="I8" i="39" s="1"/>
  <c r="H6" i="39"/>
  <c r="G6" i="39"/>
  <c r="F6" i="39"/>
  <c r="E6" i="39"/>
  <c r="D6" i="39"/>
  <c r="I5" i="39"/>
  <c r="G78" i="38"/>
  <c r="G79" i="38" s="1"/>
  <c r="F78" i="38"/>
  <c r="F79" i="38" s="1"/>
  <c r="E78" i="38"/>
  <c r="E79" i="38" s="1"/>
  <c r="D78" i="38"/>
  <c r="D79" i="38" s="1"/>
  <c r="C78" i="38"/>
  <c r="C79" i="38" s="1"/>
  <c r="E77" i="38"/>
  <c r="H76" i="38"/>
  <c r="E75" i="38"/>
  <c r="H74" i="38"/>
  <c r="H72" i="38"/>
  <c r="H70" i="38"/>
  <c r="E69" i="38"/>
  <c r="C69" i="38"/>
  <c r="H68" i="38"/>
  <c r="F67" i="38"/>
  <c r="E67" i="38"/>
  <c r="D67" i="38"/>
  <c r="C67" i="38"/>
  <c r="H66" i="38"/>
  <c r="H67" i="38" s="1"/>
  <c r="G65" i="38"/>
  <c r="F65" i="38"/>
  <c r="E65" i="38"/>
  <c r="D65" i="38"/>
  <c r="C65" i="38"/>
  <c r="H64" i="38"/>
  <c r="H65" i="38" s="1"/>
  <c r="G63" i="38"/>
  <c r="F63" i="38"/>
  <c r="E63" i="38"/>
  <c r="D63" i="38"/>
  <c r="C63" i="38"/>
  <c r="H62" i="38"/>
  <c r="H63" i="38" s="1"/>
  <c r="G61" i="38"/>
  <c r="F61" i="38"/>
  <c r="E61" i="38"/>
  <c r="D61" i="38"/>
  <c r="C61" i="38"/>
  <c r="H60" i="38"/>
  <c r="H61" i="38" s="1"/>
  <c r="G59" i="38"/>
  <c r="F59" i="38"/>
  <c r="E59" i="38"/>
  <c r="D59" i="38"/>
  <c r="C59" i="38"/>
  <c r="H58" i="38"/>
  <c r="H59" i="38" s="1"/>
  <c r="G57" i="38"/>
  <c r="F57" i="38"/>
  <c r="E57" i="38"/>
  <c r="D57" i="38"/>
  <c r="C57" i="38"/>
  <c r="H56" i="38"/>
  <c r="H57" i="38" s="1"/>
  <c r="G55" i="38"/>
  <c r="F55" i="38"/>
  <c r="E55" i="38"/>
  <c r="D55" i="38"/>
  <c r="C55" i="38"/>
  <c r="H54" i="38"/>
  <c r="H55" i="38" s="1"/>
  <c r="F53" i="38"/>
  <c r="E53" i="38"/>
  <c r="D53" i="38"/>
  <c r="C53" i="38"/>
  <c r="H52" i="38"/>
  <c r="H53" i="38" s="1"/>
  <c r="G51" i="38"/>
  <c r="F51" i="38"/>
  <c r="D51" i="38"/>
  <c r="C51" i="38"/>
  <c r="H50" i="38"/>
  <c r="H51" i="38" s="1"/>
  <c r="E49" i="38"/>
  <c r="C49" i="38"/>
  <c r="H48" i="38"/>
  <c r="G47" i="38"/>
  <c r="F47" i="38"/>
  <c r="E47" i="38"/>
  <c r="D47" i="38"/>
  <c r="C47" i="38"/>
  <c r="H46" i="38"/>
  <c r="H47" i="38" s="1"/>
  <c r="G45" i="38"/>
  <c r="F45" i="38"/>
  <c r="E45" i="38"/>
  <c r="D45" i="38"/>
  <c r="C45" i="38"/>
  <c r="H44" i="38"/>
  <c r="H45" i="38" s="1"/>
  <c r="G43" i="38"/>
  <c r="F43" i="38"/>
  <c r="E43" i="38"/>
  <c r="D43" i="38"/>
  <c r="C43" i="38"/>
  <c r="H42" i="38"/>
  <c r="H43" i="38" s="1"/>
  <c r="G41" i="38"/>
  <c r="F41" i="38"/>
  <c r="E41" i="38"/>
  <c r="D41" i="38"/>
  <c r="C41" i="38"/>
  <c r="H40" i="38"/>
  <c r="H41" i="38" s="1"/>
  <c r="G39" i="38"/>
  <c r="F39" i="38"/>
  <c r="E39" i="38"/>
  <c r="D39" i="38"/>
  <c r="C39" i="38"/>
  <c r="H38" i="38"/>
  <c r="G37" i="38"/>
  <c r="F37" i="38"/>
  <c r="E37" i="38"/>
  <c r="D37" i="38"/>
  <c r="C37" i="38"/>
  <c r="H36" i="38"/>
  <c r="H37" i="38" s="1"/>
  <c r="G35" i="38"/>
  <c r="F35" i="38"/>
  <c r="E35" i="38"/>
  <c r="D35" i="38"/>
  <c r="C35" i="38"/>
  <c r="H34" i="38"/>
  <c r="H35" i="38" s="1"/>
  <c r="G33" i="38"/>
  <c r="E33" i="38"/>
  <c r="D33" i="38"/>
  <c r="C33" i="38"/>
  <c r="H32" i="38"/>
  <c r="H33" i="38" s="1"/>
  <c r="G31" i="38"/>
  <c r="F31" i="38"/>
  <c r="E31" i="38"/>
  <c r="D31" i="38"/>
  <c r="C31" i="38"/>
  <c r="H30" i="38"/>
  <c r="G29" i="38"/>
  <c r="F29" i="38"/>
  <c r="E29" i="38"/>
  <c r="D29" i="38"/>
  <c r="C29" i="38"/>
  <c r="H28" i="38"/>
  <c r="H29" i="38" s="1"/>
  <c r="G27" i="38"/>
  <c r="F27" i="38"/>
  <c r="D27" i="38"/>
  <c r="C27" i="38"/>
  <c r="H26" i="38"/>
  <c r="H27" i="38" s="1"/>
  <c r="G25" i="38"/>
  <c r="F25" i="38"/>
  <c r="E25" i="38"/>
  <c r="D25" i="38"/>
  <c r="C25" i="38"/>
  <c r="H24" i="38"/>
  <c r="H25" i="38" s="1"/>
  <c r="F23" i="38"/>
  <c r="E23" i="38"/>
  <c r="D23" i="38"/>
  <c r="C23" i="38"/>
  <c r="H22" i="38"/>
  <c r="G21" i="38"/>
  <c r="F21" i="38"/>
  <c r="E21" i="38"/>
  <c r="D21" i="38"/>
  <c r="C21" i="38"/>
  <c r="H20" i="38"/>
  <c r="F19" i="38"/>
  <c r="E19" i="38"/>
  <c r="D19" i="38"/>
  <c r="H18" i="38"/>
  <c r="H16" i="38"/>
  <c r="G15" i="38"/>
  <c r="F15" i="38"/>
  <c r="E15" i="38"/>
  <c r="C15" i="38"/>
  <c r="H14" i="38"/>
  <c r="H15" i="38" s="1"/>
  <c r="G13" i="38"/>
  <c r="F13" i="38"/>
  <c r="E13" i="38"/>
  <c r="D13" i="38"/>
  <c r="C13" i="38"/>
  <c r="H12" i="38"/>
  <c r="H13" i="38" s="1"/>
  <c r="G11" i="38"/>
  <c r="F11" i="38"/>
  <c r="E11" i="38"/>
  <c r="D11" i="38"/>
  <c r="C11" i="38"/>
  <c r="H10" i="38"/>
  <c r="H11" i="38" s="1"/>
  <c r="G9" i="38"/>
  <c r="F9" i="38"/>
  <c r="E9" i="38"/>
  <c r="D9" i="38"/>
  <c r="C9" i="38"/>
  <c r="H8" i="38"/>
  <c r="H9" i="38" s="1"/>
  <c r="G7" i="38"/>
  <c r="F7" i="38"/>
  <c r="E7" i="38"/>
  <c r="D7" i="38"/>
  <c r="C7" i="38"/>
  <c r="H6" i="38"/>
  <c r="H7" i="38" s="1"/>
  <c r="H79" i="38" l="1"/>
  <c r="D108" i="39"/>
  <c r="E108" i="39"/>
  <c r="F108" i="39"/>
  <c r="G108" i="39"/>
  <c r="H108" i="39"/>
  <c r="H78" i="38"/>
  <c r="C42" i="33"/>
  <c r="R17" i="31" l="1"/>
  <c r="H41" i="30"/>
  <c r="I41" i="30"/>
  <c r="K41" i="30"/>
  <c r="K42" i="30" s="1"/>
  <c r="O40" i="29"/>
  <c r="R40" i="29"/>
  <c r="P41" i="29"/>
  <c r="L9" i="28"/>
  <c r="Q41" i="27"/>
  <c r="R41" i="27"/>
  <c r="R41" i="29" l="1"/>
  <c r="O41" i="29"/>
  <c r="L12" i="28"/>
  <c r="M6" i="28" s="1"/>
  <c r="M7" i="28" l="1"/>
  <c r="M8" i="28"/>
  <c r="M10" i="28"/>
  <c r="M11" i="28"/>
  <c r="M9" i="28"/>
</calcChain>
</file>

<file path=xl/sharedStrings.xml><?xml version="1.0" encoding="utf-8"?>
<sst xmlns="http://schemas.openxmlformats.org/spreadsheetml/2006/main" count="8235" uniqueCount="3838">
  <si>
    <t>State/UT</t>
  </si>
  <si>
    <t>Andhra Pradesh</t>
  </si>
  <si>
    <t>Arunachal Pradesh</t>
  </si>
  <si>
    <t>Assam</t>
  </si>
  <si>
    <t>Bihar</t>
  </si>
  <si>
    <t>Chhattisgarh</t>
  </si>
  <si>
    <t>Delhi</t>
  </si>
  <si>
    <t>Goa</t>
  </si>
  <si>
    <t>Gujarat</t>
  </si>
  <si>
    <t>Haryana</t>
  </si>
  <si>
    <t>Himachal Pradesh</t>
  </si>
  <si>
    <t>Jharkhand</t>
  </si>
  <si>
    <t>Karnataka</t>
  </si>
  <si>
    <t>Kerala</t>
  </si>
  <si>
    <t>Madhya Pradesh</t>
  </si>
  <si>
    <t>Maharashtra</t>
  </si>
  <si>
    <t>Manipur</t>
  </si>
  <si>
    <t>Meghalaya</t>
  </si>
  <si>
    <t>Mizoram</t>
  </si>
  <si>
    <t>Nagaland</t>
  </si>
  <si>
    <t>Odisha</t>
  </si>
  <si>
    <t>Punjab</t>
  </si>
  <si>
    <t>Rajasthan</t>
  </si>
  <si>
    <t>Sikkim</t>
  </si>
  <si>
    <t>Tamil Nadu</t>
  </si>
  <si>
    <t>Tripura</t>
  </si>
  <si>
    <t>Uttar Pradesh</t>
  </si>
  <si>
    <t>Uttarakhand</t>
  </si>
  <si>
    <t>West Bengal</t>
  </si>
  <si>
    <t>Chandigarh</t>
  </si>
  <si>
    <t>Dadra and Nagar Haveli</t>
  </si>
  <si>
    <t>Daman &amp; Diu</t>
  </si>
  <si>
    <t>*</t>
  </si>
  <si>
    <t>NA</t>
  </si>
  <si>
    <t>Lakshadweep</t>
  </si>
  <si>
    <t>nil</t>
  </si>
  <si>
    <t>Puducherry</t>
  </si>
  <si>
    <t>Total</t>
  </si>
  <si>
    <t>3.3.6 Comp 2016</t>
  </si>
  <si>
    <t>1987 #</t>
  </si>
  <si>
    <t>1989 #</t>
  </si>
  <si>
    <t>1991 #</t>
  </si>
  <si>
    <t>1993 #</t>
  </si>
  <si>
    <t>1995 #</t>
  </si>
  <si>
    <t>Percent of Geographical Area</t>
  </si>
  <si>
    <t>3.3.14</t>
  </si>
  <si>
    <t>Class</t>
  </si>
  <si>
    <t>Forest Cover</t>
  </si>
  <si>
    <t>Very Dense Forest</t>
  </si>
  <si>
    <t>Moderately Dense Forest</t>
  </si>
  <si>
    <t>Open Forest</t>
  </si>
  <si>
    <t>Total Forest Cover*</t>
  </si>
  <si>
    <t>Scrub</t>
  </si>
  <si>
    <t>Non-forest</t>
  </si>
  <si>
    <t>Total Geographic Area</t>
  </si>
  <si>
    <t>Max</t>
  </si>
  <si>
    <t>-</t>
  </si>
  <si>
    <t>Telangana</t>
  </si>
  <si>
    <t>City</t>
  </si>
  <si>
    <t>Ahmedabad</t>
  </si>
  <si>
    <t>Bangalore</t>
  </si>
  <si>
    <t>Chennai</t>
  </si>
  <si>
    <t>Hyderabad</t>
  </si>
  <si>
    <t>Kolkata</t>
  </si>
  <si>
    <t>Mumbai</t>
  </si>
  <si>
    <t>No  of Monitoring locations</t>
  </si>
  <si>
    <t>pH</t>
  </si>
  <si>
    <t>Conductivity (μmhos/cm)</t>
  </si>
  <si>
    <t>DO(mg/l)</t>
  </si>
  <si>
    <t xml:space="preserve"> BOD(mg/l) </t>
  </si>
  <si>
    <t xml:space="preserve">Total Coliform (MPN/100 ml) </t>
  </si>
  <si>
    <t xml:space="preserve">Faecal Coliform (MPN/100 ml) </t>
  </si>
  <si>
    <t>Ganga</t>
  </si>
  <si>
    <t xml:space="preserve"> 3-34</t>
  </si>
  <si>
    <t xml:space="preserve"> 6.4-9.0 </t>
  </si>
  <si>
    <t>19-2720</t>
  </si>
  <si>
    <t xml:space="preserve"> 2.7-11.5 </t>
  </si>
  <si>
    <t xml:space="preserve">0.5 – 16.8 </t>
  </si>
  <si>
    <t xml:space="preserve"> 4-34 </t>
  </si>
  <si>
    <t xml:space="preserve">6.8-8.9 </t>
  </si>
  <si>
    <t>49-1323</t>
  </si>
  <si>
    <t xml:space="preserve"> 4-11 </t>
  </si>
  <si>
    <t xml:space="preserve">0.8-27 </t>
  </si>
  <si>
    <t xml:space="preserve">5-35 </t>
  </si>
  <si>
    <t>7-8.8</t>
  </si>
  <si>
    <t xml:space="preserve"> 72-4080 </t>
  </si>
  <si>
    <t xml:space="preserve">0.3-13.2 </t>
  </si>
  <si>
    <t xml:space="preserve">0.7-14.4 </t>
  </si>
  <si>
    <t>4-39</t>
  </si>
  <si>
    <t>6.1.-9</t>
  </si>
  <si>
    <t>23-1696</t>
  </si>
  <si>
    <t>3.2-12.8</t>
  </si>
  <si>
    <t>0.1-15.2</t>
  </si>
  <si>
    <t>9-33</t>
  </si>
  <si>
    <t>7.0-8.88</t>
  </si>
  <si>
    <t>97-5620</t>
  </si>
  <si>
    <t>2.2-11.9</t>
  </si>
  <si>
    <t>0.1-16.4</t>
  </si>
  <si>
    <t>4-33</t>
  </si>
  <si>
    <t xml:space="preserve"> 6.1-8.8</t>
  </si>
  <si>
    <t xml:space="preserve"> 23-5040</t>
  </si>
  <si>
    <t xml:space="preserve"> 1.4-11 </t>
  </si>
  <si>
    <t xml:space="preserve">0-14 </t>
  </si>
  <si>
    <t xml:space="preserve">2.5-35.5 </t>
  </si>
  <si>
    <t xml:space="preserve">6.1-8.9 </t>
  </si>
  <si>
    <t xml:space="preserve">39-6320 </t>
  </si>
  <si>
    <t>1.2 - 11.6</t>
  </si>
  <si>
    <t xml:space="preserve"> 0.5-21.0</t>
  </si>
  <si>
    <t xml:space="preserve">4-37 </t>
  </si>
  <si>
    <t xml:space="preserve">6.5-8.9 </t>
  </si>
  <si>
    <t>68-4460</t>
  </si>
  <si>
    <t xml:space="preserve"> 4.3-11.2 </t>
  </si>
  <si>
    <t>0.2-16</t>
  </si>
  <si>
    <t xml:space="preserve">0.2-15 </t>
  </si>
  <si>
    <t xml:space="preserve">6.7-9.1 </t>
  </si>
  <si>
    <t>5.9-9.1</t>
  </si>
  <si>
    <t>12-40</t>
  </si>
  <si>
    <t>6.7-9.3</t>
  </si>
  <si>
    <t xml:space="preserve">Yamuna </t>
  </si>
  <si>
    <t xml:space="preserve"> 3-34 </t>
  </si>
  <si>
    <t xml:space="preserve">6.7-9.8 </t>
  </si>
  <si>
    <t>56-1959</t>
  </si>
  <si>
    <t xml:space="preserve"> 0.1-22.7 </t>
  </si>
  <si>
    <t>1.0 – 36</t>
  </si>
  <si>
    <t xml:space="preserve"> 2-38</t>
  </si>
  <si>
    <t xml:space="preserve"> 6.6-10 </t>
  </si>
  <si>
    <t xml:space="preserve">45-3500 </t>
  </si>
  <si>
    <t xml:space="preserve">0.3-22.8 </t>
  </si>
  <si>
    <t>1-58</t>
  </si>
  <si>
    <t xml:space="preserve">7-35 </t>
  </si>
  <si>
    <t xml:space="preserve">6.8-9 </t>
  </si>
  <si>
    <t>76-2150</t>
  </si>
  <si>
    <t xml:space="preserve"> 0.3-19.5</t>
  </si>
  <si>
    <t xml:space="preserve"> 1-40</t>
  </si>
  <si>
    <t>11-37</t>
  </si>
  <si>
    <t xml:space="preserve"> 6.8-9.1 </t>
  </si>
  <si>
    <t>90-2290</t>
  </si>
  <si>
    <t xml:space="preserve"> 0.5-17.3 </t>
  </si>
  <si>
    <t xml:space="preserve">0.8-59 </t>
  </si>
  <si>
    <t xml:space="preserve">4-34 </t>
  </si>
  <si>
    <t>7.14-9.5</t>
  </si>
  <si>
    <t xml:space="preserve"> 220-1876 </t>
  </si>
  <si>
    <t xml:space="preserve">1.3-18.8 </t>
  </si>
  <si>
    <t xml:space="preserve">1.0-144 </t>
  </si>
  <si>
    <t xml:space="preserve">6.5-34 </t>
  </si>
  <si>
    <t>5-8.4</t>
  </si>
  <si>
    <t xml:space="preserve"> 57-1940 </t>
  </si>
  <si>
    <t xml:space="preserve">0-17.7 </t>
  </si>
  <si>
    <t>0-93</t>
  </si>
  <si>
    <t xml:space="preserve"> 7.5-32</t>
  </si>
  <si>
    <t xml:space="preserve"> 6.8 - 9.5 </t>
  </si>
  <si>
    <t>40-3340</t>
  </si>
  <si>
    <t xml:space="preserve"> 0.0 - 20.6 </t>
  </si>
  <si>
    <t>0.4-70.0</t>
  </si>
  <si>
    <t xml:space="preserve"> 5-35 </t>
  </si>
  <si>
    <t xml:space="preserve">7.0 - 8.8 </t>
  </si>
  <si>
    <t xml:space="preserve">80 - 3040 </t>
  </si>
  <si>
    <t xml:space="preserve">0.0 - 17.9 </t>
  </si>
  <si>
    <t>0.2 - 103</t>
  </si>
  <si>
    <t>60-1905</t>
  </si>
  <si>
    <t>6.1-8.9</t>
  </si>
  <si>
    <t>52-1110</t>
  </si>
  <si>
    <t>16-38</t>
  </si>
  <si>
    <t>7.1-9.2</t>
  </si>
  <si>
    <t>147-2150</t>
  </si>
  <si>
    <t>Mahi</t>
  </si>
  <si>
    <t>19-34</t>
  </si>
  <si>
    <t xml:space="preserve"> 7.1-9.2 </t>
  </si>
  <si>
    <t xml:space="preserve">175-5720 </t>
  </si>
  <si>
    <t xml:space="preserve">0.2-8.5 </t>
  </si>
  <si>
    <t xml:space="preserve">0.1 – 3.0 </t>
  </si>
  <si>
    <t>3-2400</t>
  </si>
  <si>
    <t xml:space="preserve"> 3-75 </t>
  </si>
  <si>
    <t xml:space="preserve"> 18-34 </t>
  </si>
  <si>
    <t xml:space="preserve">7-8.8 </t>
  </si>
  <si>
    <t xml:space="preserve">97-750 </t>
  </si>
  <si>
    <t xml:space="preserve">2.9-10.1 </t>
  </si>
  <si>
    <t>0.5-3.9</t>
  </si>
  <si>
    <t xml:space="preserve"> 4-2400</t>
  </si>
  <si>
    <t xml:space="preserve"> 2-28 </t>
  </si>
  <si>
    <t xml:space="preserve"> 20-34 </t>
  </si>
  <si>
    <t xml:space="preserve">7.4-9.2 </t>
  </si>
  <si>
    <t xml:space="preserve">166-650 </t>
  </si>
  <si>
    <t xml:space="preserve">2.7-8.7 </t>
  </si>
  <si>
    <t xml:space="preserve">0.3-4.9 </t>
  </si>
  <si>
    <t xml:space="preserve">4-1600 </t>
  </si>
  <si>
    <t xml:space="preserve">2-28 </t>
  </si>
  <si>
    <t xml:space="preserve"> 20-32 </t>
  </si>
  <si>
    <t xml:space="preserve">7.5-9 </t>
  </si>
  <si>
    <t xml:space="preserve">182-7080 </t>
  </si>
  <si>
    <t xml:space="preserve">4.1-11.1 </t>
  </si>
  <si>
    <t>0.2-5.9</t>
  </si>
  <si>
    <t xml:space="preserve"> 16-28 </t>
  </si>
  <si>
    <t xml:space="preserve">7.2-8.9 </t>
  </si>
  <si>
    <t>263-580</t>
  </si>
  <si>
    <t xml:space="preserve"> 7.3-12.1</t>
  </si>
  <si>
    <t xml:space="preserve"> 1.1-8.5 </t>
  </si>
  <si>
    <t>3-180</t>
  </si>
  <si>
    <t xml:space="preserve"> 2-9 </t>
  </si>
  <si>
    <t>20-31</t>
  </si>
  <si>
    <t xml:space="preserve"> 7.6-8.89 </t>
  </si>
  <si>
    <t xml:space="preserve">234-3720 </t>
  </si>
  <si>
    <t>0.4-10.7</t>
  </si>
  <si>
    <t xml:space="preserve"> 0.3-5.7 </t>
  </si>
  <si>
    <t xml:space="preserve">4-160 </t>
  </si>
  <si>
    <t xml:space="preserve">0-11 </t>
  </si>
  <si>
    <t xml:space="preserve"> 20- 32 </t>
  </si>
  <si>
    <t xml:space="preserve">225-1660 </t>
  </si>
  <si>
    <t xml:space="preserve">4.6-13 </t>
  </si>
  <si>
    <t xml:space="preserve">0.2-6.8 </t>
  </si>
  <si>
    <t xml:space="preserve">0-210 </t>
  </si>
  <si>
    <t xml:space="preserve">0- 18 </t>
  </si>
  <si>
    <t xml:space="preserve">22-32 </t>
  </si>
  <si>
    <t xml:space="preserve">7.1-10 </t>
  </si>
  <si>
    <t>160-766</t>
  </si>
  <si>
    <t xml:space="preserve"> 3.5-8.6</t>
  </si>
  <si>
    <t xml:space="preserve"> 0.1-4.0 </t>
  </si>
  <si>
    <t xml:space="preserve">3-170 </t>
  </si>
  <si>
    <t xml:space="preserve">0-9 </t>
  </si>
  <si>
    <t>230-7234</t>
  </si>
  <si>
    <t>23-32</t>
  </si>
  <si>
    <t>7.43-8.6</t>
  </si>
  <si>
    <t>192-1276</t>
  </si>
  <si>
    <t>4.41-20</t>
  </si>
  <si>
    <t>20-34</t>
  </si>
  <si>
    <t>7.1-9.4</t>
  </si>
  <si>
    <t>234-773</t>
  </si>
  <si>
    <t>4.7-8.9</t>
  </si>
  <si>
    <t>4-58</t>
  </si>
  <si>
    <t xml:space="preserve"> Tapi </t>
  </si>
  <si>
    <t xml:space="preserve">20-40 </t>
  </si>
  <si>
    <t xml:space="preserve">7.4-9.0 </t>
  </si>
  <si>
    <t xml:space="preserve">76-700 </t>
  </si>
  <si>
    <t>4.8-8.8</t>
  </si>
  <si>
    <t xml:space="preserve"> 0.6 – 10.0 </t>
  </si>
  <si>
    <t xml:space="preserve">40-2100 </t>
  </si>
  <si>
    <t xml:space="preserve">2-210 </t>
  </si>
  <si>
    <t xml:space="preserve">18-36 </t>
  </si>
  <si>
    <t xml:space="preserve">3.1-9.2 </t>
  </si>
  <si>
    <t>119-1130</t>
  </si>
  <si>
    <t xml:space="preserve"> 3.1-10.4 </t>
  </si>
  <si>
    <t xml:space="preserve">1-10 </t>
  </si>
  <si>
    <t>30-930</t>
  </si>
  <si>
    <t xml:space="preserve"> 2-230 </t>
  </si>
  <si>
    <t>13-39</t>
  </si>
  <si>
    <t xml:space="preserve"> 3.1-9.5 </t>
  </si>
  <si>
    <t xml:space="preserve">190-790 </t>
  </si>
  <si>
    <t xml:space="preserve">1.2-8.7 </t>
  </si>
  <si>
    <t xml:space="preserve">0.7-36 </t>
  </si>
  <si>
    <t xml:space="preserve">26-30 </t>
  </si>
  <si>
    <t>7.2-9.4</t>
  </si>
  <si>
    <t xml:space="preserve"> 186-1084 </t>
  </si>
  <si>
    <t xml:space="preserve">4-8.4 </t>
  </si>
  <si>
    <t xml:space="preserve">1-25.1 </t>
  </si>
  <si>
    <t xml:space="preserve">14-31 </t>
  </si>
  <si>
    <t xml:space="preserve">7.7-9.28 </t>
  </si>
  <si>
    <t>161-923</t>
  </si>
  <si>
    <t xml:space="preserve"> 4.6-9.7 </t>
  </si>
  <si>
    <t xml:space="preserve">0.3-24 </t>
  </si>
  <si>
    <t xml:space="preserve">23-39 </t>
  </si>
  <si>
    <t xml:space="preserve">7.3-8.5 </t>
  </si>
  <si>
    <t>210-581</t>
  </si>
  <si>
    <t xml:space="preserve"> 3.7-8.7 </t>
  </si>
  <si>
    <t xml:space="preserve">1.1-25 </t>
  </si>
  <si>
    <t xml:space="preserve">19-41 </t>
  </si>
  <si>
    <t xml:space="preserve">6.6-8.9 </t>
  </si>
  <si>
    <t xml:space="preserve">132-26000 </t>
  </si>
  <si>
    <t xml:space="preserve">2.1- 8.8 </t>
  </si>
  <si>
    <t xml:space="preserve">0.1-21 </t>
  </si>
  <si>
    <t xml:space="preserve">18-42 </t>
  </si>
  <si>
    <t xml:space="preserve">6.2-8.9 </t>
  </si>
  <si>
    <t xml:space="preserve">173-45400 </t>
  </si>
  <si>
    <t xml:space="preserve">3.7-8.2 </t>
  </si>
  <si>
    <t xml:space="preserve">0.6-12 </t>
  </si>
  <si>
    <t xml:space="preserve">14-39000 </t>
  </si>
  <si>
    <t xml:space="preserve">0-14000 </t>
  </si>
  <si>
    <t>125- 39400</t>
  </si>
  <si>
    <t>22-24000</t>
  </si>
  <si>
    <t>20-43</t>
  </si>
  <si>
    <t>7.02-8.8</t>
  </si>
  <si>
    <t>125-39720</t>
  </si>
  <si>
    <t>3.3-7.7</t>
  </si>
  <si>
    <t>26-1600</t>
  </si>
  <si>
    <t>19-36</t>
  </si>
  <si>
    <t>153-42880</t>
  </si>
  <si>
    <t>2.1-7.7</t>
  </si>
  <si>
    <t xml:space="preserve">Narmada </t>
  </si>
  <si>
    <t xml:space="preserve"> - </t>
  </si>
  <si>
    <t>6.9-9.3</t>
  </si>
  <si>
    <t xml:space="preserve"> 102-1341 </t>
  </si>
  <si>
    <t xml:space="preserve">5.8-9.8 </t>
  </si>
  <si>
    <t xml:space="preserve">0.1 – 3.8 </t>
  </si>
  <si>
    <t>9-2400</t>
  </si>
  <si>
    <t xml:space="preserve"> 2-64 </t>
  </si>
  <si>
    <t xml:space="preserve"> 12-31</t>
  </si>
  <si>
    <t xml:space="preserve"> 7.1-8.5 </t>
  </si>
  <si>
    <t>95-441</t>
  </si>
  <si>
    <t xml:space="preserve"> 4.5-9.5</t>
  </si>
  <si>
    <t xml:space="preserve"> 0.4-3.3 </t>
  </si>
  <si>
    <t xml:space="preserve">1-110 </t>
  </si>
  <si>
    <t xml:space="preserve"> 15-34 </t>
  </si>
  <si>
    <t>7-8.6</t>
  </si>
  <si>
    <t xml:space="preserve"> 181-815 </t>
  </si>
  <si>
    <t xml:space="preserve">5.5-9.6 </t>
  </si>
  <si>
    <t xml:space="preserve">0.2-3.8 </t>
  </si>
  <si>
    <t xml:space="preserve"> 2-15 </t>
  </si>
  <si>
    <t xml:space="preserve"> 21-30 </t>
  </si>
  <si>
    <t>7.3.9</t>
  </si>
  <si>
    <t xml:space="preserve"> 190-1746 </t>
  </si>
  <si>
    <t>4.8-10.9</t>
  </si>
  <si>
    <t xml:space="preserve"> 0.6-4.5 </t>
  </si>
  <si>
    <t xml:space="preserve">3-2400 </t>
  </si>
  <si>
    <t xml:space="preserve">9-32 </t>
  </si>
  <si>
    <t xml:space="preserve">7.1-8.6 </t>
  </si>
  <si>
    <t xml:space="preserve">188-682 </t>
  </si>
  <si>
    <t xml:space="preserve">6.2-11 </t>
  </si>
  <si>
    <t xml:space="preserve">0.4-3.7 </t>
  </si>
  <si>
    <t xml:space="preserve"> 0-39 </t>
  </si>
  <si>
    <t xml:space="preserve">19-31 </t>
  </si>
  <si>
    <t xml:space="preserve">7.5-8.8 </t>
  </si>
  <si>
    <t>244-1629</t>
  </si>
  <si>
    <t xml:space="preserve"> 6.2-10.4 </t>
  </si>
  <si>
    <t>1.2-3.5</t>
  </si>
  <si>
    <t xml:space="preserve"> 7-1600 </t>
  </si>
  <si>
    <t xml:space="preserve">0-15 </t>
  </si>
  <si>
    <t xml:space="preserve">14-32 </t>
  </si>
  <si>
    <t xml:space="preserve">6.8-10 </t>
  </si>
  <si>
    <t>180-853</t>
  </si>
  <si>
    <t xml:space="preserve"> 4.9- 13 </t>
  </si>
  <si>
    <t xml:space="preserve">0.2 -11.4 </t>
  </si>
  <si>
    <t xml:space="preserve">0-2400 </t>
  </si>
  <si>
    <t xml:space="preserve">0-140 </t>
  </si>
  <si>
    <t xml:space="preserve">17-33 </t>
  </si>
  <si>
    <t>178-1930</t>
  </si>
  <si>
    <t xml:space="preserve"> 4.2-11.5 </t>
  </si>
  <si>
    <t xml:space="preserve">0.2-30 </t>
  </si>
  <si>
    <t xml:space="preserve">2-1600 </t>
  </si>
  <si>
    <t xml:space="preserve">0-90 </t>
  </si>
  <si>
    <t>17-32</t>
  </si>
  <si>
    <t>7.1-8.8</t>
  </si>
  <si>
    <t>18-32.8</t>
  </si>
  <si>
    <t xml:space="preserve">Godavari </t>
  </si>
  <si>
    <t xml:space="preserve">22-35 </t>
  </si>
  <si>
    <t xml:space="preserve">7.0-9.0 </t>
  </si>
  <si>
    <t xml:space="preserve">118-1400 </t>
  </si>
  <si>
    <t xml:space="preserve">3.1-10.9 </t>
  </si>
  <si>
    <t>0.5 – 78.0</t>
  </si>
  <si>
    <t xml:space="preserve"> 8-5260 </t>
  </si>
  <si>
    <t xml:space="preserve">2-3640 </t>
  </si>
  <si>
    <t xml:space="preserve">22-37 </t>
  </si>
  <si>
    <t xml:space="preserve">7.1-8.7 </t>
  </si>
  <si>
    <t>115-1350</t>
  </si>
  <si>
    <t xml:space="preserve"> 3.2-9.3 </t>
  </si>
  <si>
    <t xml:space="preserve">1.7-53 </t>
  </si>
  <si>
    <t xml:space="preserve">70-68200 </t>
  </si>
  <si>
    <t xml:space="preserve">3-1400 </t>
  </si>
  <si>
    <t xml:space="preserve">21-35 </t>
  </si>
  <si>
    <t>6.5-9</t>
  </si>
  <si>
    <t xml:space="preserve"> 86-1290 </t>
  </si>
  <si>
    <t xml:space="preserve">2.4-9.2 </t>
  </si>
  <si>
    <t xml:space="preserve">23-32 </t>
  </si>
  <si>
    <t xml:space="preserve">121-1300 </t>
  </si>
  <si>
    <t>0.8-8.7</t>
  </si>
  <si>
    <t xml:space="preserve"> 0.5-20</t>
  </si>
  <si>
    <t xml:space="preserve"> 6.65-9.11</t>
  </si>
  <si>
    <t xml:space="preserve"> 75-691 </t>
  </si>
  <si>
    <t xml:space="preserve">1.1-9.6 </t>
  </si>
  <si>
    <t xml:space="preserve">1.2-32 </t>
  </si>
  <si>
    <t xml:space="preserve">20-37 </t>
  </si>
  <si>
    <t xml:space="preserve">5.9-8.9 </t>
  </si>
  <si>
    <t xml:space="preserve">126-918 </t>
  </si>
  <si>
    <t xml:space="preserve">3.2-7.5 </t>
  </si>
  <si>
    <t xml:space="preserve">0.2-36 </t>
  </si>
  <si>
    <t xml:space="preserve">0-2200 </t>
  </si>
  <si>
    <t>5-36 x10</t>
  </si>
  <si>
    <t>13-35</t>
  </si>
  <si>
    <t xml:space="preserve"> 5.2-9.6 </t>
  </si>
  <si>
    <t xml:space="preserve">114-3994 </t>
  </si>
  <si>
    <t xml:space="preserve">1.2-11.3 </t>
  </si>
  <si>
    <t xml:space="preserve">0.2-20 </t>
  </si>
  <si>
    <t xml:space="preserve"> 0-800 </t>
  </si>
  <si>
    <t xml:space="preserve"> 15-41 </t>
  </si>
  <si>
    <t xml:space="preserve">6-9.2 </t>
  </si>
  <si>
    <t xml:space="preserve">115-3169 </t>
  </si>
  <si>
    <t>3.2-12.3</t>
  </si>
  <si>
    <t xml:space="preserve"> 0.0-26</t>
  </si>
  <si>
    <t xml:space="preserve"> 5-16000 </t>
  </si>
  <si>
    <t xml:space="preserve">0-340 </t>
  </si>
  <si>
    <t xml:space="preserve"> 2-2400 </t>
  </si>
  <si>
    <t>17-38</t>
  </si>
  <si>
    <t>6.51-9.3</t>
  </si>
  <si>
    <t>2-1600</t>
  </si>
  <si>
    <t>14-41</t>
  </si>
  <si>
    <t>6.9-8.9</t>
  </si>
  <si>
    <t xml:space="preserve">Krishna </t>
  </si>
  <si>
    <t xml:space="preserve">18-33 </t>
  </si>
  <si>
    <t xml:space="preserve">6.8-9.5 </t>
  </si>
  <si>
    <t>28-11050</t>
  </si>
  <si>
    <t xml:space="preserve"> 2.9-10.9 </t>
  </si>
  <si>
    <t xml:space="preserve">0.2 – 10.0 </t>
  </si>
  <si>
    <t xml:space="preserve">17-33300 </t>
  </si>
  <si>
    <t xml:space="preserve">18-35 </t>
  </si>
  <si>
    <t xml:space="preserve">6.7-8.9 </t>
  </si>
  <si>
    <t xml:space="preserve">36-40000 </t>
  </si>
  <si>
    <t>0.7-12.6</t>
  </si>
  <si>
    <t xml:space="preserve"> 0.5-17 </t>
  </si>
  <si>
    <t xml:space="preserve">18-38 </t>
  </si>
  <si>
    <t xml:space="preserve">6.7- 9 </t>
  </si>
  <si>
    <t xml:space="preserve">71-44000 </t>
  </si>
  <si>
    <t>0.4-9.2</t>
  </si>
  <si>
    <t xml:space="preserve"> 0.3-9 </t>
  </si>
  <si>
    <t xml:space="preserve">24-37 </t>
  </si>
  <si>
    <t>6.5-9.9</t>
  </si>
  <si>
    <t xml:space="preserve"> 69-43300 </t>
  </si>
  <si>
    <t xml:space="preserve">1.4-8.8 </t>
  </si>
  <si>
    <t xml:space="preserve">0.4-40 </t>
  </si>
  <si>
    <t>15-40</t>
  </si>
  <si>
    <t xml:space="preserve"> 6.32-9.30 </t>
  </si>
  <si>
    <t xml:space="preserve">76-2580 </t>
  </si>
  <si>
    <t>3.0-8.5</t>
  </si>
  <si>
    <t xml:space="preserve"> 0.4-14.8 </t>
  </si>
  <si>
    <t xml:space="preserve"> 13-38</t>
  </si>
  <si>
    <t xml:space="preserve"> 6.2-9.1 </t>
  </si>
  <si>
    <t>69-23400</t>
  </si>
  <si>
    <t xml:space="preserve"> 3.0-10 </t>
  </si>
  <si>
    <t xml:space="preserve">0.1-9.8 </t>
  </si>
  <si>
    <t xml:space="preserve"> 17.3-39 </t>
  </si>
  <si>
    <t>5.8-8.9</t>
  </si>
  <si>
    <t xml:space="preserve"> 44-14290 </t>
  </si>
  <si>
    <t xml:space="preserve">1.1-9.8 </t>
  </si>
  <si>
    <t xml:space="preserve">0.2-17.6 </t>
  </si>
  <si>
    <t xml:space="preserve"> 18.4-41 </t>
  </si>
  <si>
    <t xml:space="preserve">6.7-9.0 </t>
  </si>
  <si>
    <t xml:space="preserve">75-19960 </t>
  </si>
  <si>
    <t xml:space="preserve">0-12.6 </t>
  </si>
  <si>
    <t xml:space="preserve">0.3-9.6 </t>
  </si>
  <si>
    <t>8-170000</t>
  </si>
  <si>
    <t xml:space="preserve"> 0-1400 </t>
  </si>
  <si>
    <t xml:space="preserve">17-39 </t>
  </si>
  <si>
    <t>2-2400</t>
  </si>
  <si>
    <t xml:space="preserve">Cauvery </t>
  </si>
  <si>
    <t xml:space="preserve">21-37 </t>
  </si>
  <si>
    <t xml:space="preserve">2.0-9.2 </t>
  </si>
  <si>
    <t>31-53100</t>
  </si>
  <si>
    <t xml:space="preserve"> 0.1-12.6 </t>
  </si>
  <si>
    <t xml:space="preserve">0.1 – 26.6 </t>
  </si>
  <si>
    <t xml:space="preserve">8-34 </t>
  </si>
  <si>
    <t xml:space="preserve">7-9.2 </t>
  </si>
  <si>
    <t xml:space="preserve">42-57200 </t>
  </si>
  <si>
    <t xml:space="preserve">2.1-13.5 </t>
  </si>
  <si>
    <t xml:space="preserve">0.2-10 </t>
  </si>
  <si>
    <t xml:space="preserve">19- 35 </t>
  </si>
  <si>
    <t xml:space="preserve">6.6-9 </t>
  </si>
  <si>
    <t xml:space="preserve">35-39720 </t>
  </si>
  <si>
    <t xml:space="preserve">3.3-9.9 </t>
  </si>
  <si>
    <t xml:space="preserve">1-9 </t>
  </si>
  <si>
    <t>20-37</t>
  </si>
  <si>
    <t xml:space="preserve"> 6.2-9.5 </t>
  </si>
  <si>
    <t xml:space="preserve">28-48700 </t>
  </si>
  <si>
    <t>0.3-9.8</t>
  </si>
  <si>
    <t xml:space="preserve"> 1-12</t>
  </si>
  <si>
    <t xml:space="preserve"> 2-9500 </t>
  </si>
  <si>
    <t xml:space="preserve"> 7.0-9.3 </t>
  </si>
  <si>
    <t>26-1694</t>
  </si>
  <si>
    <t xml:space="preserve"> 2.7-8.9 </t>
  </si>
  <si>
    <t>1-6</t>
  </si>
  <si>
    <t xml:space="preserve"> 90-3500 </t>
  </si>
  <si>
    <t>3-1400</t>
  </si>
  <si>
    <t xml:space="preserve">19-32 </t>
  </si>
  <si>
    <t xml:space="preserve">6.5-8.8 </t>
  </si>
  <si>
    <t>28-56500</t>
  </si>
  <si>
    <t xml:space="preserve"> 0-12.4 </t>
  </si>
  <si>
    <t xml:space="preserve">0.1-38 </t>
  </si>
  <si>
    <t xml:space="preserve">20-35 </t>
  </si>
  <si>
    <t>27-28700</t>
  </si>
  <si>
    <t xml:space="preserve"> 0.6-14 </t>
  </si>
  <si>
    <t xml:space="preserve">0.1-23 </t>
  </si>
  <si>
    <t xml:space="preserve">27-5400 </t>
  </si>
  <si>
    <t xml:space="preserve">0-3500 </t>
  </si>
  <si>
    <t xml:space="preserve">20-34 </t>
  </si>
  <si>
    <t xml:space="preserve">65-81800 </t>
  </si>
  <si>
    <t xml:space="preserve">1.5-10.3 </t>
  </si>
  <si>
    <t xml:space="preserve">0.1-17 </t>
  </si>
  <si>
    <t xml:space="preserve">7-9200 </t>
  </si>
  <si>
    <t xml:space="preserve">2-5400 </t>
  </si>
  <si>
    <t>6.6-9.1</t>
  </si>
  <si>
    <t>1.3-12.9</t>
  </si>
  <si>
    <t>2-22000</t>
  </si>
  <si>
    <t>2-11000</t>
  </si>
  <si>
    <t>6.1-9.4</t>
  </si>
  <si>
    <t>52-54000</t>
  </si>
  <si>
    <t>45-22000</t>
  </si>
  <si>
    <t xml:space="preserve">Mahanadi </t>
  </si>
  <si>
    <t xml:space="preserve">7.3-8.9 </t>
  </si>
  <si>
    <t xml:space="preserve">114-15940 </t>
  </si>
  <si>
    <t>1.3-10.4</t>
  </si>
  <si>
    <t xml:space="preserve"> 1.0 – 7.6 </t>
  </si>
  <si>
    <t xml:space="preserve">15-30000 </t>
  </si>
  <si>
    <t xml:space="preserve">50-17000 </t>
  </si>
  <si>
    <t xml:space="preserve">17-37 </t>
  </si>
  <si>
    <t xml:space="preserve">6.5-8.6 </t>
  </si>
  <si>
    <t xml:space="preserve">77-83600 </t>
  </si>
  <si>
    <t xml:space="preserve">4.7-10.1 </t>
  </si>
  <si>
    <t xml:space="preserve">0.3-5.6 </t>
  </si>
  <si>
    <t xml:space="preserve">17- 34 </t>
  </si>
  <si>
    <t xml:space="preserve">6.3-8.8 </t>
  </si>
  <si>
    <t>105-20700</t>
  </si>
  <si>
    <t xml:space="preserve"> 4.4- 9.4 </t>
  </si>
  <si>
    <t xml:space="preserve">0.2-4 </t>
  </si>
  <si>
    <t xml:space="preserve"> 22-34 </t>
  </si>
  <si>
    <t xml:space="preserve">6.1-8.7 </t>
  </si>
  <si>
    <t xml:space="preserve">75-36279 </t>
  </si>
  <si>
    <t xml:space="preserve">4.5-10 </t>
  </si>
  <si>
    <t xml:space="preserve">0.2-16 </t>
  </si>
  <si>
    <t>20-32</t>
  </si>
  <si>
    <t xml:space="preserve"> 6.97-8.9 </t>
  </si>
  <si>
    <t>113-34587</t>
  </si>
  <si>
    <t xml:space="preserve"> 4.7-8.5 </t>
  </si>
  <si>
    <t xml:space="preserve"> 26-33</t>
  </si>
  <si>
    <t xml:space="preserve"> 7.3-8.54 </t>
  </si>
  <si>
    <t xml:space="preserve">102-813 </t>
  </si>
  <si>
    <t xml:space="preserve">1.2-3.6 </t>
  </si>
  <si>
    <t xml:space="preserve"> 18-36 </t>
  </si>
  <si>
    <t xml:space="preserve">6.7-8.8 </t>
  </si>
  <si>
    <t>109-29400</t>
  </si>
  <si>
    <t xml:space="preserve"> 0.8-8.9 </t>
  </si>
  <si>
    <t xml:space="preserve">0.2-4.6 </t>
  </si>
  <si>
    <t xml:space="preserve">103-48830 </t>
  </si>
  <si>
    <t xml:space="preserve">0.2-11 </t>
  </si>
  <si>
    <t xml:space="preserve">0.2-7.1 </t>
  </si>
  <si>
    <t xml:space="preserve">5-1600000 </t>
  </si>
  <si>
    <t xml:space="preserve">110-160000 </t>
  </si>
  <si>
    <t>7.0 – 9.3</t>
  </si>
  <si>
    <t>7.0-8.4</t>
  </si>
  <si>
    <t>39-39030</t>
  </si>
  <si>
    <t>11-200000</t>
  </si>
  <si>
    <t>5-156000</t>
  </si>
  <si>
    <t>18-37.5</t>
  </si>
  <si>
    <t>6.7-8.5</t>
  </si>
  <si>
    <t>140-33410</t>
  </si>
  <si>
    <t xml:space="preserve">Brahamani </t>
  </si>
  <si>
    <t>20-38</t>
  </si>
  <si>
    <t xml:space="preserve"> 7.0-8.4 </t>
  </si>
  <si>
    <t xml:space="preserve">81-376 </t>
  </si>
  <si>
    <t xml:space="preserve">5.2-9.8 </t>
  </si>
  <si>
    <t xml:space="preserve">1.5 – 6.0 </t>
  </si>
  <si>
    <t xml:space="preserve">80-90000 </t>
  </si>
  <si>
    <t xml:space="preserve">40-60000 </t>
  </si>
  <si>
    <t xml:space="preserve">17-35 </t>
  </si>
  <si>
    <t>6.6-8.4</t>
  </si>
  <si>
    <t xml:space="preserve"> 69-501 </t>
  </si>
  <si>
    <t xml:space="preserve">6.1-10.2 </t>
  </si>
  <si>
    <t xml:space="preserve">0.2-6 </t>
  </si>
  <si>
    <t xml:space="preserve">16-28 </t>
  </si>
  <si>
    <t>6.3-8.4</t>
  </si>
  <si>
    <t xml:space="preserve"> 47-402 </t>
  </si>
  <si>
    <t xml:space="preserve">6-9.6 </t>
  </si>
  <si>
    <t xml:space="preserve">0.2-7 </t>
  </si>
  <si>
    <t xml:space="preserve">16-34 </t>
  </si>
  <si>
    <t>6.3-8.7</t>
  </si>
  <si>
    <t xml:space="preserve"> 65-850 </t>
  </si>
  <si>
    <t>5.1-13.8</t>
  </si>
  <si>
    <t xml:space="preserve"> 0.3-5.2 </t>
  </si>
  <si>
    <t xml:space="preserve"> 330-16x1</t>
  </si>
  <si>
    <t xml:space="preserve">18-32 </t>
  </si>
  <si>
    <t xml:space="preserve">6.9-8.4 </t>
  </si>
  <si>
    <t xml:space="preserve">102-380 </t>
  </si>
  <si>
    <t xml:space="preserve">4.6-8.9 </t>
  </si>
  <si>
    <t>0.3-5.4</t>
  </si>
  <si>
    <t xml:space="preserve"> 940-5400 </t>
  </si>
  <si>
    <t xml:space="preserve">630-2400 </t>
  </si>
  <si>
    <t xml:space="preserve"> 91-582</t>
  </si>
  <si>
    <t xml:space="preserve"> 1.9-8.9 </t>
  </si>
  <si>
    <t>0.3-4.9</t>
  </si>
  <si>
    <t xml:space="preserve">6.4-8.4 </t>
  </si>
  <si>
    <t xml:space="preserve">93- 664 </t>
  </si>
  <si>
    <t xml:space="preserve">5.3- 9.7 </t>
  </si>
  <si>
    <t xml:space="preserve">0.4-6.2 </t>
  </si>
  <si>
    <t xml:space="preserve"> 6.6-8.5 </t>
  </si>
  <si>
    <t xml:space="preserve">70-431 </t>
  </si>
  <si>
    <t xml:space="preserve">4.5-18.3 </t>
  </si>
  <si>
    <t xml:space="preserve">0.2-5.8 </t>
  </si>
  <si>
    <t xml:space="preserve">940-22000 </t>
  </si>
  <si>
    <t xml:space="preserve">460-13000 </t>
  </si>
  <si>
    <t>19-37</t>
  </si>
  <si>
    <t>64-8.5</t>
  </si>
  <si>
    <t>99-363</t>
  </si>
  <si>
    <t>78-200000</t>
  </si>
  <si>
    <t>20-92000</t>
  </si>
  <si>
    <t>6.8-8.6</t>
  </si>
  <si>
    <t>117-412</t>
  </si>
  <si>
    <t>5.3-10.4</t>
  </si>
  <si>
    <t xml:space="preserve">Baitarni </t>
  </si>
  <si>
    <t xml:space="preserve">24-36 </t>
  </si>
  <si>
    <t xml:space="preserve">7.3-8.3 </t>
  </si>
  <si>
    <t xml:space="preserve">54-78400 </t>
  </si>
  <si>
    <t xml:space="preserve">6.8-9.3 </t>
  </si>
  <si>
    <t>2.0 – 6.8</t>
  </si>
  <si>
    <t xml:space="preserve"> 900-22000 </t>
  </si>
  <si>
    <t xml:space="preserve">700-11000 </t>
  </si>
  <si>
    <t xml:space="preserve">6.7-7.8 </t>
  </si>
  <si>
    <t>75-54802</t>
  </si>
  <si>
    <t xml:space="preserve"> 5.4-11.3 </t>
  </si>
  <si>
    <t xml:space="preserve">0.3-3.5 </t>
  </si>
  <si>
    <t>18-32</t>
  </si>
  <si>
    <t xml:space="preserve"> 6.6-8.1 </t>
  </si>
  <si>
    <t>64-29118</t>
  </si>
  <si>
    <t xml:space="preserve"> 5.9-9.8 </t>
  </si>
  <si>
    <t>0.4-2.6</t>
  </si>
  <si>
    <t xml:space="preserve"> 640-92000</t>
  </si>
  <si>
    <t>24-34</t>
  </si>
  <si>
    <t xml:space="preserve"> 7-8.6 </t>
  </si>
  <si>
    <t>68-42257</t>
  </si>
  <si>
    <t xml:space="preserve"> 5.2-8.8 </t>
  </si>
  <si>
    <t xml:space="preserve">0.4-4.3 </t>
  </si>
  <si>
    <t xml:space="preserve">15-25 </t>
  </si>
  <si>
    <t xml:space="preserve">7.6-8.4 </t>
  </si>
  <si>
    <t xml:space="preserve">90-2287 </t>
  </si>
  <si>
    <t xml:space="preserve">7.4-8.0 </t>
  </si>
  <si>
    <t xml:space="preserve">0.3-1.8 </t>
  </si>
  <si>
    <t xml:space="preserve">1400-4300 </t>
  </si>
  <si>
    <t xml:space="preserve">790-1700 </t>
  </si>
  <si>
    <t xml:space="preserve">7.3-8.2 </t>
  </si>
  <si>
    <t>136-19450</t>
  </si>
  <si>
    <t xml:space="preserve"> 5.6-8.8</t>
  </si>
  <si>
    <t xml:space="preserve"> 0.4-2.2 </t>
  </si>
  <si>
    <t xml:space="preserve">330-5400 </t>
  </si>
  <si>
    <t xml:space="preserve">170-2200 </t>
  </si>
  <si>
    <t>22-36</t>
  </si>
  <si>
    <t xml:space="preserve"> 7.5-8.2 </t>
  </si>
  <si>
    <t xml:space="preserve">75-48400 </t>
  </si>
  <si>
    <t>6.3-9.2</t>
  </si>
  <si>
    <t xml:space="preserve"> 0.8-2 </t>
  </si>
  <si>
    <t>940-5400</t>
  </si>
  <si>
    <t xml:space="preserve"> 700-3500 </t>
  </si>
  <si>
    <t>25-38</t>
  </si>
  <si>
    <t xml:space="preserve"> 6.7-8.4</t>
  </si>
  <si>
    <t xml:space="preserve"> 69-28400 </t>
  </si>
  <si>
    <t xml:space="preserve">6.1-9.0 </t>
  </si>
  <si>
    <t xml:space="preserve">0.6-3.4 </t>
  </si>
  <si>
    <t xml:space="preserve">630-5400 </t>
  </si>
  <si>
    <t xml:space="preserve">230-2800 </t>
  </si>
  <si>
    <t>7.1-8.4</t>
  </si>
  <si>
    <t>93-42560</t>
  </si>
  <si>
    <t>5.6-10</t>
  </si>
  <si>
    <t>230-17000</t>
  </si>
  <si>
    <t>130-11000</t>
  </si>
  <si>
    <t>10-37</t>
  </si>
  <si>
    <t>6.5-8.4</t>
  </si>
  <si>
    <t>107-34380</t>
  </si>
  <si>
    <t>5.1-9.2</t>
  </si>
  <si>
    <t>6.5-8.0</t>
  </si>
  <si>
    <t xml:space="preserve"> 113-355 </t>
  </si>
  <si>
    <t xml:space="preserve">5.2-8.5 </t>
  </si>
  <si>
    <t xml:space="preserve">0.2 – 12.0 </t>
  </si>
  <si>
    <t xml:space="preserve">150-1800 </t>
  </si>
  <si>
    <t xml:space="preserve">70-540 </t>
  </si>
  <si>
    <t xml:space="preserve">133-346 </t>
  </si>
  <si>
    <t xml:space="preserve">1-2 </t>
  </si>
  <si>
    <t xml:space="preserve">300-7900 </t>
  </si>
  <si>
    <t xml:space="preserve">130-3300 </t>
  </si>
  <si>
    <t xml:space="preserve">24-28 </t>
  </si>
  <si>
    <t xml:space="preserve">7.8-8.3 </t>
  </si>
  <si>
    <t>152-623</t>
  </si>
  <si>
    <t xml:space="preserve"> 7.1-7.5</t>
  </si>
  <si>
    <t xml:space="preserve"> 0.4-2.5</t>
  </si>
  <si>
    <t xml:space="preserve"> 470-2200 </t>
  </si>
  <si>
    <t>270-700</t>
  </si>
  <si>
    <t xml:space="preserve">20-36 </t>
  </si>
  <si>
    <t xml:space="preserve">6.8-8.3 </t>
  </si>
  <si>
    <t xml:space="preserve">130-405 </t>
  </si>
  <si>
    <t xml:space="preserve">5.5-8.6 </t>
  </si>
  <si>
    <t xml:space="preserve">1.0-4.7 </t>
  </si>
  <si>
    <t>110-1400</t>
  </si>
  <si>
    <t xml:space="preserve"> 78-700 </t>
  </si>
  <si>
    <t xml:space="preserve">19-34 </t>
  </si>
  <si>
    <t>6.9-7.9</t>
  </si>
  <si>
    <t xml:space="preserve"> 192-15013</t>
  </si>
  <si>
    <t xml:space="preserve"> 5.8-8.2 </t>
  </si>
  <si>
    <t xml:space="preserve">0.3-4.6 </t>
  </si>
  <si>
    <t xml:space="preserve">19-37 </t>
  </si>
  <si>
    <t xml:space="preserve">6-8.1 </t>
  </si>
  <si>
    <t xml:space="preserve">134-740 </t>
  </si>
  <si>
    <t xml:space="preserve">4.6-8.7 </t>
  </si>
  <si>
    <t>0.9-8.0</t>
  </si>
  <si>
    <t xml:space="preserve"> 540-2400 </t>
  </si>
  <si>
    <t xml:space="preserve">200-920 </t>
  </si>
  <si>
    <t xml:space="preserve">19-35.5 </t>
  </si>
  <si>
    <t xml:space="preserve">6.5-8.0 </t>
  </si>
  <si>
    <t xml:space="preserve">119-332 </t>
  </si>
  <si>
    <t>5.1-8.9</t>
  </si>
  <si>
    <t xml:space="preserve"> 0.0-10.5 </t>
  </si>
  <si>
    <t xml:space="preserve">540-3500 </t>
  </si>
  <si>
    <t xml:space="preserve">200-1700 </t>
  </si>
  <si>
    <t xml:space="preserve">19.5-40 </t>
  </si>
  <si>
    <t>164-717</t>
  </si>
  <si>
    <t xml:space="preserve"> 4.0-8.5 </t>
  </si>
  <si>
    <t xml:space="preserve">0.4-6.3 </t>
  </si>
  <si>
    <t xml:space="preserve">280-2400 </t>
  </si>
  <si>
    <t xml:space="preserve">70-1300 </t>
  </si>
  <si>
    <t>5.9-8.2</t>
  </si>
  <si>
    <t>18-39</t>
  </si>
  <si>
    <t>6-8.5</t>
  </si>
  <si>
    <t>82-1211</t>
  </si>
  <si>
    <t>3.6-8.4</t>
  </si>
  <si>
    <t>640-92000</t>
  </si>
  <si>
    <t>90-54000</t>
  </si>
  <si>
    <t>15-32</t>
  </si>
  <si>
    <t xml:space="preserve"> 6.5-9.0</t>
  </si>
  <si>
    <t xml:space="preserve"> 104-684</t>
  </si>
  <si>
    <t xml:space="preserve"> 1.1-10.5 </t>
  </si>
  <si>
    <t xml:space="preserve">0.1 – 3.9 </t>
  </si>
  <si>
    <t xml:space="preserve">360-240000 </t>
  </si>
  <si>
    <t xml:space="preserve">300-24000 </t>
  </si>
  <si>
    <t>14-32</t>
  </si>
  <si>
    <t xml:space="preserve"> 6.4-8.4 </t>
  </si>
  <si>
    <t xml:space="preserve">77-570 </t>
  </si>
  <si>
    <t xml:space="preserve">1.2-11.5 </t>
  </si>
  <si>
    <t xml:space="preserve">0.4-3.5 </t>
  </si>
  <si>
    <t xml:space="preserve"> 15-34</t>
  </si>
  <si>
    <t xml:space="preserve"> 5.2-9 </t>
  </si>
  <si>
    <t xml:space="preserve">91-445 </t>
  </si>
  <si>
    <t xml:space="preserve">1.1-9.4 </t>
  </si>
  <si>
    <t>360-24x104</t>
  </si>
  <si>
    <t xml:space="preserve">5.9-7.6 </t>
  </si>
  <si>
    <t xml:space="preserve">20-408 </t>
  </si>
  <si>
    <t>2-10.5</t>
  </si>
  <si>
    <t xml:space="preserve"> 0.3-6.2 </t>
  </si>
  <si>
    <t xml:space="preserve">18-30 </t>
  </si>
  <si>
    <t>6.9-8.0</t>
  </si>
  <si>
    <t xml:space="preserve"> 55-485 </t>
  </si>
  <si>
    <t xml:space="preserve">4.2-10.2 </t>
  </si>
  <si>
    <t xml:space="preserve">0.3-5.7 </t>
  </si>
  <si>
    <t xml:space="preserve">5.9-7.9 </t>
  </si>
  <si>
    <t xml:space="preserve">76-645 </t>
  </si>
  <si>
    <t xml:space="preserve">5.1-10 </t>
  </si>
  <si>
    <t xml:space="preserve">0.1-3.4 </t>
  </si>
  <si>
    <t xml:space="preserve"> 0-24 x10</t>
  </si>
  <si>
    <t xml:space="preserve"> 12-32 </t>
  </si>
  <si>
    <t xml:space="preserve">6.1-8.1 </t>
  </si>
  <si>
    <t xml:space="preserve">75-460 </t>
  </si>
  <si>
    <t xml:space="preserve">3.3-9.6 </t>
  </si>
  <si>
    <t>0.4-5.4</t>
  </si>
  <si>
    <t xml:space="preserve">17-31 </t>
  </si>
  <si>
    <t xml:space="preserve">69-303 </t>
  </si>
  <si>
    <t>4.4-10.5</t>
  </si>
  <si>
    <t xml:space="preserve"> 0.3-5.4 </t>
  </si>
  <si>
    <t xml:space="preserve">1-24000 </t>
  </si>
  <si>
    <t xml:space="preserve">0-1100 </t>
  </si>
  <si>
    <t>6.6-8.1</t>
  </si>
  <si>
    <t>67-359</t>
  </si>
  <si>
    <t>4.2-11</t>
  </si>
  <si>
    <t>6.4-8.3</t>
  </si>
  <si>
    <t xml:space="preserve">Satluj </t>
  </si>
  <si>
    <t>9-32</t>
  </si>
  <si>
    <t xml:space="preserve"> 6.8-8.8</t>
  </si>
  <si>
    <t xml:space="preserve"> 131-819 </t>
  </si>
  <si>
    <t xml:space="preserve">3.8-11.4 </t>
  </si>
  <si>
    <t>0.1 – 45.0</t>
  </si>
  <si>
    <t xml:space="preserve"> 8-35000 </t>
  </si>
  <si>
    <t xml:space="preserve">2-3500 </t>
  </si>
  <si>
    <t xml:space="preserve">5-30 </t>
  </si>
  <si>
    <t xml:space="preserve">6.9-8.9 </t>
  </si>
  <si>
    <t xml:space="preserve">164-1226 </t>
  </si>
  <si>
    <t>3.4-11.5</t>
  </si>
  <si>
    <t xml:space="preserve"> 0.1-24 </t>
  </si>
  <si>
    <t xml:space="preserve"> 1-1300</t>
  </si>
  <si>
    <t xml:space="preserve">9-29 </t>
  </si>
  <si>
    <t xml:space="preserve">7.1-8.3 </t>
  </si>
  <si>
    <t xml:space="preserve">144-694 </t>
  </si>
  <si>
    <t xml:space="preserve">1.6-10.3 </t>
  </si>
  <si>
    <t xml:space="preserve">0.1-64 </t>
  </si>
  <si>
    <t xml:space="preserve">10-28 </t>
  </si>
  <si>
    <t>7.1-8.3</t>
  </si>
  <si>
    <t xml:space="preserve"> 150-818</t>
  </si>
  <si>
    <t xml:space="preserve"> 2.8-14.2 </t>
  </si>
  <si>
    <t xml:space="preserve">0.1-40 </t>
  </si>
  <si>
    <t xml:space="preserve">7-28 </t>
  </si>
  <si>
    <t xml:space="preserve">7.1-8.26 </t>
  </si>
  <si>
    <t xml:space="preserve">160-958 </t>
  </si>
  <si>
    <t xml:space="preserve">2.8-10.6 </t>
  </si>
  <si>
    <t xml:space="preserve">0.1-32 </t>
  </si>
  <si>
    <t xml:space="preserve">2-26 </t>
  </si>
  <si>
    <t xml:space="preserve">7-8.6 </t>
  </si>
  <si>
    <t xml:space="preserve">145-865 </t>
  </si>
  <si>
    <t xml:space="preserve">3.2-11.9 </t>
  </si>
  <si>
    <t xml:space="preserve">0-28 </t>
  </si>
  <si>
    <t xml:space="preserve">4.5-23 </t>
  </si>
  <si>
    <t xml:space="preserve">7.0-8.5 </t>
  </si>
  <si>
    <t xml:space="preserve">162-843 </t>
  </si>
  <si>
    <t xml:space="preserve">1.2 - 12.4 </t>
  </si>
  <si>
    <t xml:space="preserve">0.0-48 </t>
  </si>
  <si>
    <t xml:space="preserve">7.5-26 </t>
  </si>
  <si>
    <t xml:space="preserve">6.3-8.5 </t>
  </si>
  <si>
    <t xml:space="preserve">124-932 </t>
  </si>
  <si>
    <t>0.6-11.4</t>
  </si>
  <si>
    <t xml:space="preserve"> 0.1-55 </t>
  </si>
  <si>
    <t>4-250000</t>
  </si>
  <si>
    <t xml:space="preserve"> 0-110000 </t>
  </si>
  <si>
    <t xml:space="preserve">4-27 </t>
  </si>
  <si>
    <t>4.2-8.6</t>
  </si>
  <si>
    <t>2.3-26.9</t>
  </si>
  <si>
    <t>6.8-8.7</t>
  </si>
  <si>
    <t>73-664</t>
  </si>
  <si>
    <t>7.0-8.7</t>
  </si>
  <si>
    <t xml:space="preserve">Beas </t>
  </si>
  <si>
    <t xml:space="preserve">3-32 </t>
  </si>
  <si>
    <t>7.1-8.7</t>
  </si>
  <si>
    <t xml:space="preserve"> 53-517</t>
  </si>
  <si>
    <t xml:space="preserve"> 5.2-11.5 </t>
  </si>
  <si>
    <t>0.3 – 5.0</t>
  </si>
  <si>
    <t xml:space="preserve"> 4-29 </t>
  </si>
  <si>
    <t xml:space="preserve">76-559 </t>
  </si>
  <si>
    <t>7-12</t>
  </si>
  <si>
    <t xml:space="preserve"> 0.1-6 </t>
  </si>
  <si>
    <t xml:space="preserve"> 2-1600 </t>
  </si>
  <si>
    <t xml:space="preserve">2-29 </t>
  </si>
  <si>
    <t xml:space="preserve">6.9-8.5 </t>
  </si>
  <si>
    <t xml:space="preserve">60-396 </t>
  </si>
  <si>
    <t xml:space="preserve">6.8-11.8 </t>
  </si>
  <si>
    <t xml:space="preserve">0.2-4.8 </t>
  </si>
  <si>
    <t xml:space="preserve"> 2-3500 </t>
  </si>
  <si>
    <t xml:space="preserve">54-395 </t>
  </si>
  <si>
    <t xml:space="preserve">4.8-13 </t>
  </si>
  <si>
    <t>0.2-10</t>
  </si>
  <si>
    <t xml:space="preserve">2-1100 </t>
  </si>
  <si>
    <t xml:space="preserve">7.0-8.2 </t>
  </si>
  <si>
    <t>94-395</t>
  </si>
  <si>
    <t xml:space="preserve"> 5.8-11.0 </t>
  </si>
  <si>
    <t xml:space="preserve">0.2-3.2 </t>
  </si>
  <si>
    <t xml:space="preserve"> 2-1100 </t>
  </si>
  <si>
    <t xml:space="preserve">2-22 </t>
  </si>
  <si>
    <t xml:space="preserve">86-470 </t>
  </si>
  <si>
    <t xml:space="preserve">5.9-12.8 </t>
  </si>
  <si>
    <t xml:space="preserve">0.1-2.9 </t>
  </si>
  <si>
    <t xml:space="preserve"> 1.5-22 </t>
  </si>
  <si>
    <t xml:space="preserve">7.0-8.4 </t>
  </si>
  <si>
    <t xml:space="preserve">53-432 </t>
  </si>
  <si>
    <t xml:space="preserve">3.8-12.5 </t>
  </si>
  <si>
    <t xml:space="preserve">0.1-7.6 </t>
  </si>
  <si>
    <t xml:space="preserve">5- 26 </t>
  </si>
  <si>
    <t xml:space="preserve">7.1-8.5 </t>
  </si>
  <si>
    <t>46-338</t>
  </si>
  <si>
    <t xml:space="preserve"> 6.4-11.8 </t>
  </si>
  <si>
    <t xml:space="preserve">0.1-4.3 </t>
  </si>
  <si>
    <t xml:space="preserve">7-2400 </t>
  </si>
  <si>
    <t>63-548</t>
  </si>
  <si>
    <t>7-39000</t>
  </si>
  <si>
    <t>2.5-24</t>
  </si>
  <si>
    <t>2-29.5</t>
  </si>
  <si>
    <t>6.6-7.9</t>
  </si>
  <si>
    <t>47-513</t>
  </si>
  <si>
    <t>3.8-12</t>
  </si>
  <si>
    <t>34-1600</t>
  </si>
  <si>
    <t>11-900</t>
  </si>
  <si>
    <t>2-390</t>
  </si>
  <si>
    <t>Source: Central Pollution Control Board.</t>
  </si>
  <si>
    <t>State</t>
  </si>
  <si>
    <t>Tamilnadu</t>
  </si>
  <si>
    <t>Dadra &amp; Nagar Haveli</t>
  </si>
  <si>
    <t>( Sq.Km)</t>
  </si>
  <si>
    <t>% of Geographical Area</t>
  </si>
  <si>
    <r>
      <t>SO</t>
    </r>
    <r>
      <rPr>
        <vertAlign val="subscript"/>
        <sz val="11"/>
        <rFont val="Calibri"/>
        <family val="2"/>
        <scheme val="minor"/>
      </rPr>
      <t xml:space="preserve">2 </t>
    </r>
    <r>
      <rPr>
        <sz val="11"/>
        <rFont val="Calibri"/>
        <family val="2"/>
        <scheme val="minor"/>
      </rPr>
      <t>: Sulphur dioxide</t>
    </r>
  </si>
  <si>
    <r>
      <t>300-25x10</t>
    </r>
    <r>
      <rPr>
        <vertAlign val="superscript"/>
        <sz val="11"/>
        <rFont val="Calibri"/>
        <family val="2"/>
        <scheme val="minor"/>
      </rPr>
      <t>5</t>
    </r>
  </si>
  <si>
    <r>
      <t xml:space="preserve"> 20-11x10</t>
    </r>
    <r>
      <rPr>
        <vertAlign val="superscript"/>
        <sz val="11"/>
        <rFont val="Calibri"/>
        <family val="2"/>
        <scheme val="minor"/>
      </rPr>
      <t>5</t>
    </r>
  </si>
  <si>
    <r>
      <t>47-45x10</t>
    </r>
    <r>
      <rPr>
        <vertAlign val="superscript"/>
        <sz val="11"/>
        <rFont val="Calibri"/>
        <family val="2"/>
        <scheme val="minor"/>
      </rPr>
      <t>5</t>
    </r>
  </si>
  <si>
    <r>
      <t xml:space="preserve"> 26-12x10</t>
    </r>
    <r>
      <rPr>
        <vertAlign val="superscript"/>
        <sz val="11"/>
        <rFont val="Calibri"/>
        <family val="2"/>
        <scheme val="minor"/>
      </rPr>
      <t>5</t>
    </r>
  </si>
  <si>
    <r>
      <t>11-45x10</t>
    </r>
    <r>
      <rPr>
        <vertAlign val="superscript"/>
        <sz val="11"/>
        <rFont val="Calibri"/>
        <family val="2"/>
        <scheme val="minor"/>
      </rPr>
      <t>5</t>
    </r>
  </si>
  <si>
    <r>
      <t xml:space="preserve"> 11-7x10</t>
    </r>
    <r>
      <rPr>
        <vertAlign val="superscript"/>
        <sz val="11"/>
        <rFont val="Calibri"/>
        <family val="2"/>
        <scheme val="minor"/>
      </rPr>
      <t>5</t>
    </r>
  </si>
  <si>
    <r>
      <t>13-45x10</t>
    </r>
    <r>
      <rPr>
        <vertAlign val="superscript"/>
        <sz val="11"/>
        <rFont val="Calibri"/>
        <family val="2"/>
        <scheme val="minor"/>
      </rPr>
      <t>5</t>
    </r>
  </si>
  <si>
    <r>
      <t xml:space="preserve"> 13-11x10</t>
    </r>
    <r>
      <rPr>
        <vertAlign val="superscript"/>
        <sz val="11"/>
        <rFont val="Calibri"/>
        <family val="2"/>
        <scheme val="minor"/>
      </rPr>
      <t>5</t>
    </r>
  </si>
  <si>
    <r>
      <t>1-25x10</t>
    </r>
    <r>
      <rPr>
        <vertAlign val="superscript"/>
        <sz val="11"/>
        <rFont val="Calibri"/>
        <family val="2"/>
        <scheme val="minor"/>
      </rPr>
      <t>5</t>
    </r>
  </si>
  <si>
    <r>
      <t>17-11x10</t>
    </r>
    <r>
      <rPr>
        <vertAlign val="superscript"/>
        <sz val="11"/>
        <rFont val="Calibri"/>
        <family val="2"/>
        <scheme val="minor"/>
      </rPr>
      <t>5</t>
    </r>
  </si>
  <si>
    <r>
      <t>0-28x10</t>
    </r>
    <r>
      <rPr>
        <vertAlign val="superscript"/>
        <sz val="11"/>
        <rFont val="Calibri"/>
        <family val="2"/>
        <scheme val="minor"/>
      </rPr>
      <t>5</t>
    </r>
  </si>
  <si>
    <r>
      <t xml:space="preserve"> 0-7 x10</t>
    </r>
    <r>
      <rPr>
        <vertAlign val="superscript"/>
        <sz val="11"/>
        <rFont val="Calibri"/>
        <family val="2"/>
        <scheme val="minor"/>
      </rPr>
      <t>5</t>
    </r>
  </si>
  <si>
    <r>
      <t xml:space="preserve"> 0- 101 x10</t>
    </r>
    <r>
      <rPr>
        <vertAlign val="superscript"/>
        <sz val="11"/>
        <rFont val="Calibri"/>
        <family val="2"/>
        <scheme val="minor"/>
      </rPr>
      <t>5</t>
    </r>
  </si>
  <si>
    <r>
      <t xml:space="preserve"> 0 - 85 x10</t>
    </r>
    <r>
      <rPr>
        <vertAlign val="superscript"/>
        <sz val="11"/>
        <rFont val="Calibri"/>
        <family val="2"/>
        <scheme val="minor"/>
      </rPr>
      <t>5</t>
    </r>
  </si>
  <si>
    <r>
      <t xml:space="preserve"> 2-65 x10</t>
    </r>
    <r>
      <rPr>
        <vertAlign val="superscript"/>
        <sz val="11"/>
        <rFont val="Calibri"/>
        <family val="2"/>
        <scheme val="minor"/>
      </rPr>
      <t>4</t>
    </r>
  </si>
  <si>
    <r>
      <t xml:space="preserve"> 0-4 x10</t>
    </r>
    <r>
      <rPr>
        <vertAlign val="superscript"/>
        <sz val="11"/>
        <rFont val="Calibri"/>
        <family val="2"/>
        <scheme val="minor"/>
      </rPr>
      <t>4</t>
    </r>
  </si>
  <si>
    <r>
      <t xml:space="preserve"> 27-26.3x10</t>
    </r>
    <r>
      <rPr>
        <vertAlign val="superscript"/>
        <sz val="11"/>
        <rFont val="Calibri"/>
        <family val="2"/>
        <scheme val="minor"/>
      </rPr>
      <t>6</t>
    </r>
  </si>
  <si>
    <r>
      <t xml:space="preserve"> 11-17.2x10</t>
    </r>
    <r>
      <rPr>
        <vertAlign val="superscript"/>
        <sz val="11"/>
        <rFont val="Calibri"/>
        <family val="2"/>
        <scheme val="minor"/>
      </rPr>
      <t>5</t>
    </r>
  </si>
  <si>
    <r>
      <t>110-171x10</t>
    </r>
    <r>
      <rPr>
        <vertAlign val="superscript"/>
        <sz val="11"/>
        <rFont val="Calibri"/>
        <family val="2"/>
        <scheme val="minor"/>
      </rPr>
      <t>7</t>
    </r>
  </si>
  <si>
    <r>
      <t xml:space="preserve"> 40-203x10</t>
    </r>
    <r>
      <rPr>
        <vertAlign val="superscript"/>
        <sz val="11"/>
        <rFont val="Calibri"/>
        <family val="2"/>
        <scheme val="minor"/>
      </rPr>
      <t>6</t>
    </r>
  </si>
  <si>
    <r>
      <t xml:space="preserve"> 21-1103x10</t>
    </r>
    <r>
      <rPr>
        <vertAlign val="superscript"/>
        <sz val="11"/>
        <rFont val="Calibri"/>
        <family val="2"/>
        <scheme val="minor"/>
      </rPr>
      <t>6</t>
    </r>
  </si>
  <si>
    <r>
      <t xml:space="preserve"> 18-62x10</t>
    </r>
    <r>
      <rPr>
        <vertAlign val="superscript"/>
        <sz val="11"/>
        <rFont val="Calibri"/>
        <family val="2"/>
        <scheme val="minor"/>
      </rPr>
      <t>6</t>
    </r>
  </si>
  <si>
    <r>
      <t>14-307x10</t>
    </r>
    <r>
      <rPr>
        <vertAlign val="superscript"/>
        <sz val="11"/>
        <rFont val="Calibri"/>
        <family val="2"/>
        <scheme val="minor"/>
      </rPr>
      <t>6</t>
    </r>
  </si>
  <si>
    <r>
      <t xml:space="preserve"> 11-52x10</t>
    </r>
    <r>
      <rPr>
        <vertAlign val="superscript"/>
        <sz val="11"/>
        <rFont val="Calibri"/>
        <family val="2"/>
        <scheme val="minor"/>
      </rPr>
      <t>5</t>
    </r>
  </si>
  <si>
    <r>
      <t>7-231x10</t>
    </r>
    <r>
      <rPr>
        <vertAlign val="superscript"/>
        <sz val="11"/>
        <rFont val="Calibri"/>
        <family val="2"/>
        <scheme val="minor"/>
      </rPr>
      <t>7</t>
    </r>
  </si>
  <si>
    <r>
      <t xml:space="preserve"> 2-13x10</t>
    </r>
    <r>
      <rPr>
        <vertAlign val="superscript"/>
        <sz val="11"/>
        <rFont val="Calibri"/>
        <family val="2"/>
        <scheme val="minor"/>
      </rPr>
      <t>6</t>
    </r>
  </si>
  <si>
    <r>
      <t xml:space="preserve"> 0-32 x10</t>
    </r>
    <r>
      <rPr>
        <vertAlign val="superscript"/>
        <sz val="11"/>
        <rFont val="Calibri"/>
        <family val="2"/>
        <scheme val="minor"/>
      </rPr>
      <t>7</t>
    </r>
  </si>
  <si>
    <r>
      <t xml:space="preserve"> 0-23 x10</t>
    </r>
    <r>
      <rPr>
        <vertAlign val="superscript"/>
        <sz val="11"/>
        <rFont val="Calibri"/>
        <family val="2"/>
        <scheme val="minor"/>
      </rPr>
      <t>6</t>
    </r>
  </si>
  <si>
    <r>
      <t xml:space="preserve"> 0 - 103x10</t>
    </r>
    <r>
      <rPr>
        <vertAlign val="superscript"/>
        <sz val="11"/>
        <rFont val="Calibri"/>
        <family val="2"/>
        <scheme val="minor"/>
      </rPr>
      <t>6</t>
    </r>
  </si>
  <si>
    <r>
      <t xml:space="preserve"> 11 -109x10</t>
    </r>
    <r>
      <rPr>
        <vertAlign val="superscript"/>
        <sz val="11"/>
        <rFont val="Calibri"/>
        <family val="2"/>
        <scheme val="minor"/>
      </rPr>
      <t>5</t>
    </r>
  </si>
  <si>
    <r>
      <t xml:space="preserve"> 4 - 23 x10</t>
    </r>
    <r>
      <rPr>
        <vertAlign val="superscript"/>
        <sz val="11"/>
        <rFont val="Calibri"/>
        <family val="2"/>
        <scheme val="minor"/>
      </rPr>
      <t>9</t>
    </r>
  </si>
  <si>
    <r>
      <t xml:space="preserve"> 9 - 21 x10</t>
    </r>
    <r>
      <rPr>
        <vertAlign val="superscript"/>
        <sz val="11"/>
        <rFont val="Calibri"/>
        <family val="2"/>
        <scheme val="minor"/>
      </rPr>
      <t>8</t>
    </r>
  </si>
  <si>
    <r>
      <t xml:space="preserve"> 3-14x10</t>
    </r>
    <r>
      <rPr>
        <vertAlign val="superscript"/>
        <sz val="11"/>
        <rFont val="Calibri"/>
        <family val="2"/>
        <scheme val="minor"/>
      </rPr>
      <t>3</t>
    </r>
  </si>
  <si>
    <r>
      <t xml:space="preserve"> 2-1x10</t>
    </r>
    <r>
      <rPr>
        <vertAlign val="superscript"/>
        <sz val="11"/>
        <rFont val="Calibri"/>
        <family val="2"/>
        <scheme val="minor"/>
      </rPr>
      <t>3</t>
    </r>
  </si>
  <si>
    <r>
      <t>3-5X10</t>
    </r>
    <r>
      <rPr>
        <vertAlign val="superscript"/>
        <sz val="11"/>
        <rFont val="Calibri"/>
        <family val="2"/>
        <scheme val="minor"/>
      </rPr>
      <t>5</t>
    </r>
  </si>
  <si>
    <r>
      <t xml:space="preserve"> 2-9X10</t>
    </r>
    <r>
      <rPr>
        <vertAlign val="superscript"/>
        <sz val="11"/>
        <rFont val="Calibri"/>
        <family val="2"/>
        <scheme val="minor"/>
      </rPr>
      <t>4</t>
    </r>
  </si>
  <si>
    <r>
      <t>2-46X10</t>
    </r>
    <r>
      <rPr>
        <vertAlign val="superscript"/>
        <sz val="11"/>
        <rFont val="Calibri"/>
        <family val="2"/>
        <scheme val="minor"/>
      </rPr>
      <t>4</t>
    </r>
  </si>
  <si>
    <r>
      <t xml:space="preserve"> 2-15X10</t>
    </r>
    <r>
      <rPr>
        <vertAlign val="superscript"/>
        <sz val="11"/>
        <rFont val="Calibri"/>
        <family val="2"/>
        <scheme val="minor"/>
      </rPr>
      <t>4</t>
    </r>
  </si>
  <si>
    <r>
      <t>5-11X10</t>
    </r>
    <r>
      <rPr>
        <vertAlign val="superscript"/>
        <sz val="11"/>
        <rFont val="Calibri"/>
        <family val="2"/>
        <scheme val="minor"/>
      </rPr>
      <t>4</t>
    </r>
  </si>
  <si>
    <r>
      <t xml:space="preserve"> 2-11X10</t>
    </r>
    <r>
      <rPr>
        <vertAlign val="superscript"/>
        <sz val="11"/>
        <rFont val="Calibri"/>
        <family val="2"/>
        <scheme val="minor"/>
      </rPr>
      <t>4</t>
    </r>
  </si>
  <si>
    <r>
      <t>17-46 x10</t>
    </r>
    <r>
      <rPr>
        <vertAlign val="superscript"/>
        <sz val="11"/>
        <rFont val="Calibri"/>
        <family val="2"/>
        <scheme val="minor"/>
      </rPr>
      <t>3</t>
    </r>
  </si>
  <si>
    <r>
      <t xml:space="preserve"> 7-15 x10</t>
    </r>
    <r>
      <rPr>
        <vertAlign val="superscript"/>
        <sz val="11"/>
        <rFont val="Calibri"/>
        <family val="2"/>
        <scheme val="minor"/>
      </rPr>
      <t>3</t>
    </r>
  </si>
  <si>
    <r>
      <t>0-46 X10</t>
    </r>
    <r>
      <rPr>
        <vertAlign val="superscript"/>
        <sz val="11"/>
        <rFont val="Calibri"/>
        <family val="2"/>
        <scheme val="minor"/>
      </rPr>
      <t>4</t>
    </r>
  </si>
  <si>
    <r>
      <t xml:space="preserve"> 0-24 X10</t>
    </r>
    <r>
      <rPr>
        <vertAlign val="superscript"/>
        <sz val="11"/>
        <rFont val="Calibri"/>
        <family val="2"/>
        <scheme val="minor"/>
      </rPr>
      <t>4</t>
    </r>
  </si>
  <si>
    <r>
      <t>4-22 x 10</t>
    </r>
    <r>
      <rPr>
        <vertAlign val="superscript"/>
        <sz val="11"/>
        <rFont val="Calibri"/>
        <family val="2"/>
        <scheme val="minor"/>
      </rPr>
      <t>4</t>
    </r>
  </si>
  <si>
    <r>
      <t xml:space="preserve"> 2-5 x 10</t>
    </r>
    <r>
      <rPr>
        <vertAlign val="superscript"/>
        <sz val="11"/>
        <rFont val="Calibri"/>
        <family val="2"/>
        <scheme val="minor"/>
      </rPr>
      <t>4</t>
    </r>
  </si>
  <si>
    <r>
      <t xml:space="preserve"> 2-33 x 10</t>
    </r>
    <r>
      <rPr>
        <vertAlign val="superscript"/>
        <sz val="11"/>
        <rFont val="Calibri"/>
        <family val="2"/>
        <scheme val="minor"/>
      </rPr>
      <t>3</t>
    </r>
  </si>
  <si>
    <r>
      <t xml:space="preserve"> 1-10 x 10</t>
    </r>
    <r>
      <rPr>
        <vertAlign val="superscript"/>
        <sz val="11"/>
        <rFont val="Calibri"/>
        <family val="2"/>
        <scheme val="minor"/>
      </rPr>
      <t>3</t>
    </r>
  </si>
  <si>
    <r>
      <t>2-31 x 10</t>
    </r>
    <r>
      <rPr>
        <vertAlign val="superscript"/>
        <sz val="11"/>
        <rFont val="Calibri"/>
        <family val="2"/>
        <scheme val="minor"/>
      </rPr>
      <t>3</t>
    </r>
  </si>
  <si>
    <r>
      <t xml:space="preserve"> 2-6 x 10</t>
    </r>
    <r>
      <rPr>
        <vertAlign val="superscript"/>
        <sz val="11"/>
        <rFont val="Calibri"/>
        <family val="2"/>
        <scheme val="minor"/>
      </rPr>
      <t>3</t>
    </r>
  </si>
  <si>
    <r>
      <t>3-28 x10</t>
    </r>
    <r>
      <rPr>
        <vertAlign val="superscript"/>
        <sz val="11"/>
        <rFont val="Calibri"/>
        <family val="2"/>
        <scheme val="minor"/>
      </rPr>
      <t>3</t>
    </r>
  </si>
  <si>
    <r>
      <t>3-1 x 10</t>
    </r>
    <r>
      <rPr>
        <vertAlign val="superscript"/>
        <sz val="11"/>
        <rFont val="Calibri"/>
        <family val="2"/>
        <scheme val="minor"/>
      </rPr>
      <t>3</t>
    </r>
  </si>
  <si>
    <r>
      <t>6-7 x 10</t>
    </r>
    <r>
      <rPr>
        <vertAlign val="superscript"/>
        <sz val="11"/>
        <rFont val="Calibri"/>
        <family val="2"/>
        <scheme val="minor"/>
      </rPr>
      <t>4</t>
    </r>
  </si>
  <si>
    <r>
      <t>2-2 x 10</t>
    </r>
    <r>
      <rPr>
        <vertAlign val="superscript"/>
        <sz val="11"/>
        <rFont val="Calibri"/>
        <family val="2"/>
        <scheme val="minor"/>
      </rPr>
      <t>4</t>
    </r>
  </si>
  <si>
    <r>
      <t>15-124 x 10</t>
    </r>
    <r>
      <rPr>
        <vertAlign val="superscript"/>
        <sz val="11"/>
        <rFont val="Calibri"/>
        <family val="2"/>
        <scheme val="minor"/>
      </rPr>
      <t>3</t>
    </r>
  </si>
  <si>
    <r>
      <t xml:space="preserve"> 3-28 x 10</t>
    </r>
    <r>
      <rPr>
        <vertAlign val="superscript"/>
        <sz val="11"/>
        <rFont val="Calibri"/>
        <family val="2"/>
        <scheme val="minor"/>
      </rPr>
      <t>3</t>
    </r>
  </si>
  <si>
    <r>
      <t>17-84 x 10</t>
    </r>
    <r>
      <rPr>
        <vertAlign val="superscript"/>
        <sz val="11"/>
        <rFont val="Calibri"/>
        <family val="2"/>
        <scheme val="minor"/>
      </rPr>
      <t>3</t>
    </r>
  </si>
  <si>
    <r>
      <t xml:space="preserve"> 1-34 x 10</t>
    </r>
    <r>
      <rPr>
        <vertAlign val="superscript"/>
        <sz val="11"/>
        <rFont val="Calibri"/>
        <family val="2"/>
        <scheme val="minor"/>
      </rPr>
      <t>3</t>
    </r>
  </si>
  <si>
    <r>
      <t>4-86 x 10</t>
    </r>
    <r>
      <rPr>
        <vertAlign val="superscript"/>
        <sz val="11"/>
        <rFont val="Calibri"/>
        <family val="2"/>
        <scheme val="minor"/>
      </rPr>
      <t>3</t>
    </r>
  </si>
  <si>
    <r>
      <t xml:space="preserve"> 1-6 x 10</t>
    </r>
    <r>
      <rPr>
        <vertAlign val="superscript"/>
        <sz val="11"/>
        <rFont val="Calibri"/>
        <family val="2"/>
        <scheme val="minor"/>
      </rPr>
      <t>3</t>
    </r>
  </si>
  <si>
    <r>
      <t>0-71x10</t>
    </r>
    <r>
      <rPr>
        <vertAlign val="superscript"/>
        <sz val="11"/>
        <rFont val="Calibri"/>
        <family val="2"/>
        <scheme val="minor"/>
      </rPr>
      <t>3</t>
    </r>
  </si>
  <si>
    <r>
      <t xml:space="preserve"> 0-1600 </t>
    </r>
    <r>
      <rPr>
        <vertAlign val="superscript"/>
        <sz val="11"/>
        <rFont val="Calibri"/>
        <family val="2"/>
        <scheme val="minor"/>
      </rPr>
      <t>3</t>
    </r>
  </si>
  <si>
    <r>
      <t>8-16 x 10</t>
    </r>
    <r>
      <rPr>
        <vertAlign val="superscript"/>
        <sz val="11"/>
        <rFont val="Calibri"/>
        <family val="2"/>
        <scheme val="minor"/>
      </rPr>
      <t>3</t>
    </r>
  </si>
  <si>
    <r>
      <t xml:space="preserve"> 0-3 x 10</t>
    </r>
    <r>
      <rPr>
        <vertAlign val="superscript"/>
        <sz val="11"/>
        <rFont val="Calibri"/>
        <family val="2"/>
        <scheme val="minor"/>
      </rPr>
      <t>3</t>
    </r>
  </si>
  <si>
    <r>
      <t>39-16 x 10</t>
    </r>
    <r>
      <rPr>
        <vertAlign val="superscript"/>
        <sz val="11"/>
        <rFont val="Calibri"/>
        <family val="2"/>
        <scheme val="minor"/>
      </rPr>
      <t>3</t>
    </r>
  </si>
  <si>
    <r>
      <t xml:space="preserve"> 2-28 x 10</t>
    </r>
    <r>
      <rPr>
        <vertAlign val="superscript"/>
        <sz val="11"/>
        <rFont val="Calibri"/>
        <family val="2"/>
        <scheme val="minor"/>
      </rPr>
      <t>3</t>
    </r>
  </si>
  <si>
    <r>
      <t>4-22 x 10</t>
    </r>
    <r>
      <rPr>
        <vertAlign val="superscript"/>
        <sz val="11"/>
        <rFont val="Calibri"/>
        <family val="2"/>
        <scheme val="minor"/>
      </rPr>
      <t>3</t>
    </r>
  </si>
  <si>
    <r>
      <t xml:space="preserve"> 2-4 x 10</t>
    </r>
    <r>
      <rPr>
        <vertAlign val="superscript"/>
        <sz val="11"/>
        <rFont val="Calibri"/>
        <family val="2"/>
        <scheme val="minor"/>
      </rPr>
      <t>3</t>
    </r>
  </si>
  <si>
    <r>
      <t>2-5 x 10</t>
    </r>
    <r>
      <rPr>
        <vertAlign val="superscript"/>
        <sz val="11"/>
        <rFont val="Calibri"/>
        <family val="2"/>
        <scheme val="minor"/>
      </rPr>
      <t>4</t>
    </r>
  </si>
  <si>
    <r>
      <t xml:space="preserve"> 2-17 x 10</t>
    </r>
    <r>
      <rPr>
        <vertAlign val="superscript"/>
        <sz val="11"/>
        <rFont val="Calibri"/>
        <family val="2"/>
        <scheme val="minor"/>
      </rPr>
      <t>3</t>
    </r>
  </si>
  <si>
    <r>
      <t>1-3 x 10</t>
    </r>
    <r>
      <rPr>
        <vertAlign val="superscript"/>
        <sz val="11"/>
        <rFont val="Calibri"/>
        <family val="2"/>
        <scheme val="minor"/>
      </rPr>
      <t>3</t>
    </r>
  </si>
  <si>
    <r>
      <t>40-28 x10</t>
    </r>
    <r>
      <rPr>
        <vertAlign val="superscript"/>
        <sz val="11"/>
        <rFont val="Calibri"/>
        <family val="2"/>
        <scheme val="minor"/>
      </rPr>
      <t>3</t>
    </r>
  </si>
  <si>
    <r>
      <t xml:space="preserve"> 4-17 x10</t>
    </r>
    <r>
      <rPr>
        <vertAlign val="superscript"/>
        <sz val="11"/>
        <rFont val="Calibri"/>
        <family val="2"/>
        <scheme val="minor"/>
      </rPr>
      <t>3</t>
    </r>
  </si>
  <si>
    <r>
      <t>4-35X10</t>
    </r>
    <r>
      <rPr>
        <vertAlign val="superscript"/>
        <sz val="11"/>
        <rFont val="Calibri"/>
        <family val="2"/>
        <scheme val="minor"/>
      </rPr>
      <t>3</t>
    </r>
  </si>
  <si>
    <r>
      <t xml:space="preserve"> 50-28X10</t>
    </r>
    <r>
      <rPr>
        <vertAlign val="superscript"/>
        <sz val="11"/>
        <rFont val="Calibri"/>
        <family val="2"/>
        <scheme val="minor"/>
      </rPr>
      <t>3</t>
    </r>
  </si>
  <si>
    <r>
      <t>3-92X10</t>
    </r>
    <r>
      <rPr>
        <vertAlign val="superscript"/>
        <sz val="11"/>
        <rFont val="Calibri"/>
        <family val="2"/>
        <scheme val="minor"/>
      </rPr>
      <t>3</t>
    </r>
  </si>
  <si>
    <r>
      <t xml:space="preserve"> 27-24X10</t>
    </r>
    <r>
      <rPr>
        <vertAlign val="superscript"/>
        <sz val="11"/>
        <rFont val="Calibri"/>
        <family val="2"/>
        <scheme val="minor"/>
      </rPr>
      <t>3</t>
    </r>
  </si>
  <si>
    <r>
      <t xml:space="preserve"> 78-54X10</t>
    </r>
    <r>
      <rPr>
        <vertAlign val="superscript"/>
        <sz val="11"/>
        <rFont val="Calibri"/>
        <family val="2"/>
        <scheme val="minor"/>
      </rPr>
      <t>3</t>
    </r>
  </si>
  <si>
    <r>
      <t>14-92X10</t>
    </r>
    <r>
      <rPr>
        <vertAlign val="superscript"/>
        <sz val="11"/>
        <rFont val="Calibri"/>
        <family val="2"/>
        <scheme val="minor"/>
      </rPr>
      <t>3</t>
    </r>
  </si>
  <si>
    <r>
      <t xml:space="preserve"> 68-54X10</t>
    </r>
    <r>
      <rPr>
        <vertAlign val="superscript"/>
        <sz val="11"/>
        <rFont val="Calibri"/>
        <family val="2"/>
        <scheme val="minor"/>
      </rPr>
      <t>3</t>
    </r>
  </si>
  <si>
    <r>
      <t>27-35 x10</t>
    </r>
    <r>
      <rPr>
        <vertAlign val="superscript"/>
        <sz val="11"/>
        <rFont val="Calibri"/>
        <family val="2"/>
        <scheme val="minor"/>
      </rPr>
      <t>3</t>
    </r>
  </si>
  <si>
    <r>
      <t xml:space="preserve"> 700-17 x10</t>
    </r>
    <r>
      <rPr>
        <vertAlign val="superscript"/>
        <sz val="11"/>
        <rFont val="Calibri"/>
        <family val="2"/>
        <scheme val="minor"/>
      </rPr>
      <t>3</t>
    </r>
  </si>
  <si>
    <r>
      <t>15-16 x10</t>
    </r>
    <r>
      <rPr>
        <vertAlign val="superscript"/>
        <sz val="11"/>
        <rFont val="Calibri"/>
        <family val="2"/>
        <scheme val="minor"/>
      </rPr>
      <t>4</t>
    </r>
  </si>
  <si>
    <r>
      <t xml:space="preserve"> 310- 54 x10</t>
    </r>
    <r>
      <rPr>
        <vertAlign val="superscript"/>
        <sz val="11"/>
        <rFont val="Calibri"/>
        <family val="2"/>
        <scheme val="minor"/>
      </rPr>
      <t>3</t>
    </r>
  </si>
  <si>
    <r>
      <t>90-24x10</t>
    </r>
    <r>
      <rPr>
        <vertAlign val="superscript"/>
        <sz val="11"/>
        <rFont val="Calibri"/>
        <family val="2"/>
        <scheme val="minor"/>
      </rPr>
      <t>3</t>
    </r>
  </si>
  <si>
    <r>
      <t xml:space="preserve"> 60-14x10</t>
    </r>
    <r>
      <rPr>
        <vertAlign val="superscript"/>
        <sz val="11"/>
        <rFont val="Calibri"/>
        <family val="2"/>
        <scheme val="minor"/>
      </rPr>
      <t>3</t>
    </r>
  </si>
  <si>
    <r>
      <t>490-28x10</t>
    </r>
    <r>
      <rPr>
        <vertAlign val="superscript"/>
        <sz val="11"/>
        <rFont val="Calibri"/>
        <family val="2"/>
        <scheme val="minor"/>
      </rPr>
      <t>3</t>
    </r>
  </si>
  <si>
    <r>
      <t xml:space="preserve"> 22-13x10</t>
    </r>
    <r>
      <rPr>
        <vertAlign val="superscript"/>
        <sz val="11"/>
        <rFont val="Calibri"/>
        <family val="2"/>
        <scheme val="minor"/>
      </rPr>
      <t>3</t>
    </r>
  </si>
  <si>
    <r>
      <t>490-16x10</t>
    </r>
    <r>
      <rPr>
        <vertAlign val="superscript"/>
        <sz val="11"/>
        <rFont val="Calibri"/>
        <family val="2"/>
        <scheme val="minor"/>
      </rPr>
      <t>4</t>
    </r>
  </si>
  <si>
    <r>
      <t xml:space="preserve"> 210-54 x10</t>
    </r>
    <r>
      <rPr>
        <vertAlign val="superscript"/>
        <sz val="11"/>
        <rFont val="Calibri"/>
        <family val="2"/>
        <scheme val="minor"/>
      </rPr>
      <t>3</t>
    </r>
  </si>
  <si>
    <r>
      <t xml:space="preserve"> 110-22 x10</t>
    </r>
    <r>
      <rPr>
        <vertAlign val="superscript"/>
        <sz val="11"/>
        <rFont val="Calibri"/>
        <family val="2"/>
        <scheme val="minor"/>
      </rPr>
      <t>3</t>
    </r>
  </si>
  <si>
    <r>
      <t>750-21 x10</t>
    </r>
    <r>
      <rPr>
        <vertAlign val="superscript"/>
        <sz val="11"/>
        <rFont val="Calibri"/>
        <family val="2"/>
        <scheme val="minor"/>
      </rPr>
      <t>3</t>
    </r>
  </si>
  <si>
    <r>
      <t xml:space="preserve"> 110- 14 x10</t>
    </r>
    <r>
      <rPr>
        <vertAlign val="superscript"/>
        <sz val="11"/>
        <rFont val="Calibri"/>
        <family val="2"/>
        <scheme val="minor"/>
      </rPr>
      <t>3</t>
    </r>
  </si>
  <si>
    <r>
      <t>330-16x10</t>
    </r>
    <r>
      <rPr>
        <vertAlign val="superscript"/>
        <sz val="11"/>
        <rFont val="Calibri"/>
        <family val="2"/>
        <scheme val="minor"/>
      </rPr>
      <t>3</t>
    </r>
  </si>
  <si>
    <r>
      <t xml:space="preserve"> 230-9x10</t>
    </r>
    <r>
      <rPr>
        <vertAlign val="superscript"/>
        <sz val="11"/>
        <rFont val="Calibri"/>
        <family val="2"/>
        <scheme val="minor"/>
      </rPr>
      <t>3</t>
    </r>
  </si>
  <si>
    <r>
      <t xml:space="preserve"> 310-35x10</t>
    </r>
    <r>
      <rPr>
        <vertAlign val="superscript"/>
        <sz val="11"/>
        <rFont val="Calibri"/>
        <family val="2"/>
        <scheme val="minor"/>
      </rPr>
      <t>2</t>
    </r>
  </si>
  <si>
    <r>
      <t>790-24x10</t>
    </r>
    <r>
      <rPr>
        <vertAlign val="superscript"/>
        <sz val="11"/>
        <rFont val="Calibri"/>
        <family val="2"/>
        <scheme val="minor"/>
      </rPr>
      <t>3</t>
    </r>
  </si>
  <si>
    <r>
      <t xml:space="preserve"> 3330-11x10</t>
    </r>
    <r>
      <rPr>
        <vertAlign val="superscript"/>
        <sz val="11"/>
        <rFont val="Calibri"/>
        <family val="2"/>
        <scheme val="minor"/>
      </rPr>
      <t>3</t>
    </r>
  </si>
  <si>
    <r>
      <t>360-24x10</t>
    </r>
    <r>
      <rPr>
        <vertAlign val="superscript"/>
        <sz val="11"/>
        <rFont val="Calibri"/>
        <family val="2"/>
        <scheme val="minor"/>
      </rPr>
      <t>4</t>
    </r>
  </si>
  <si>
    <r>
      <t xml:space="preserve"> 300-24x10</t>
    </r>
    <r>
      <rPr>
        <vertAlign val="superscript"/>
        <sz val="11"/>
        <rFont val="Calibri"/>
        <family val="2"/>
        <scheme val="minor"/>
      </rPr>
      <t>4</t>
    </r>
  </si>
  <si>
    <r>
      <t>300-24x10</t>
    </r>
    <r>
      <rPr>
        <vertAlign val="superscript"/>
        <sz val="11"/>
        <rFont val="Calibri"/>
        <family val="2"/>
        <scheme val="minor"/>
      </rPr>
      <t>4</t>
    </r>
  </si>
  <si>
    <r>
      <t xml:space="preserve"> 150-24x10</t>
    </r>
    <r>
      <rPr>
        <vertAlign val="superscript"/>
        <sz val="11"/>
        <rFont val="Calibri"/>
        <family val="2"/>
        <scheme val="minor"/>
      </rPr>
      <t>4</t>
    </r>
  </si>
  <si>
    <r>
      <t>1-24x10</t>
    </r>
    <r>
      <rPr>
        <vertAlign val="superscript"/>
        <sz val="11"/>
        <rFont val="Calibri"/>
        <family val="2"/>
        <scheme val="minor"/>
      </rPr>
      <t>4</t>
    </r>
  </si>
  <si>
    <r>
      <t>0-24 x10</t>
    </r>
    <r>
      <rPr>
        <vertAlign val="superscript"/>
        <sz val="11"/>
        <rFont val="Calibri"/>
        <family val="2"/>
        <scheme val="minor"/>
      </rPr>
      <t>4</t>
    </r>
  </si>
  <si>
    <r>
      <t xml:space="preserve"> 1-24 x10</t>
    </r>
    <r>
      <rPr>
        <vertAlign val="superscript"/>
        <sz val="11"/>
        <rFont val="Calibri"/>
        <family val="2"/>
        <scheme val="minor"/>
      </rPr>
      <t>4</t>
    </r>
  </si>
  <si>
    <r>
      <t xml:space="preserve"> 0-24 x10</t>
    </r>
    <r>
      <rPr>
        <vertAlign val="superscript"/>
        <sz val="11"/>
        <rFont val="Calibri"/>
        <family val="2"/>
        <scheme val="minor"/>
      </rPr>
      <t>3</t>
    </r>
  </si>
  <si>
    <r>
      <t>3-3x10</t>
    </r>
    <r>
      <rPr>
        <vertAlign val="superscript"/>
        <sz val="11"/>
        <rFont val="Calibri"/>
        <family val="2"/>
        <scheme val="minor"/>
      </rPr>
      <t>4</t>
    </r>
  </si>
  <si>
    <r>
      <t>7-2x10</t>
    </r>
    <r>
      <rPr>
        <vertAlign val="superscript"/>
        <sz val="11"/>
        <rFont val="Calibri"/>
        <family val="2"/>
        <scheme val="minor"/>
      </rPr>
      <t>5</t>
    </r>
  </si>
  <si>
    <r>
      <t xml:space="preserve"> 2-9x10</t>
    </r>
    <r>
      <rPr>
        <vertAlign val="superscript"/>
        <sz val="11"/>
        <rFont val="Calibri"/>
        <family val="2"/>
        <scheme val="minor"/>
      </rPr>
      <t>4</t>
    </r>
  </si>
  <si>
    <r>
      <t>1-35x10</t>
    </r>
    <r>
      <rPr>
        <vertAlign val="superscript"/>
        <sz val="11"/>
        <rFont val="Calibri"/>
        <family val="2"/>
        <scheme val="minor"/>
      </rPr>
      <t>4</t>
    </r>
  </si>
  <si>
    <r>
      <t xml:space="preserve"> 1-11x10</t>
    </r>
    <r>
      <rPr>
        <vertAlign val="superscript"/>
        <sz val="11"/>
        <rFont val="Calibri"/>
        <family val="2"/>
        <scheme val="minor"/>
      </rPr>
      <t>4</t>
    </r>
  </si>
  <si>
    <r>
      <t>1-17x10</t>
    </r>
    <r>
      <rPr>
        <vertAlign val="superscript"/>
        <sz val="11"/>
        <rFont val="Calibri"/>
        <family val="2"/>
        <scheme val="minor"/>
      </rPr>
      <t>4</t>
    </r>
  </si>
  <si>
    <r>
      <t xml:space="preserve"> 1-5x10</t>
    </r>
    <r>
      <rPr>
        <vertAlign val="superscript"/>
        <sz val="11"/>
        <rFont val="Calibri"/>
        <family val="2"/>
        <scheme val="minor"/>
      </rPr>
      <t>4</t>
    </r>
  </si>
  <si>
    <r>
      <t>3-17 x10</t>
    </r>
    <r>
      <rPr>
        <vertAlign val="superscript"/>
        <sz val="11"/>
        <rFont val="Calibri"/>
        <family val="2"/>
        <scheme val="minor"/>
      </rPr>
      <t>4</t>
    </r>
  </si>
  <si>
    <r>
      <t xml:space="preserve"> 0-9 x10</t>
    </r>
    <r>
      <rPr>
        <vertAlign val="superscript"/>
        <sz val="11"/>
        <rFont val="Calibri"/>
        <family val="2"/>
        <scheme val="minor"/>
      </rPr>
      <t>4</t>
    </r>
  </si>
  <si>
    <r>
      <t>12- 11 x10</t>
    </r>
    <r>
      <rPr>
        <vertAlign val="superscript"/>
        <sz val="11"/>
        <rFont val="Calibri"/>
        <family val="2"/>
        <scheme val="minor"/>
      </rPr>
      <t>4</t>
    </r>
  </si>
  <si>
    <r>
      <t xml:space="preserve"> 0 - 10 x10</t>
    </r>
    <r>
      <rPr>
        <vertAlign val="superscript"/>
        <sz val="11"/>
        <rFont val="Calibri"/>
        <family val="2"/>
        <scheme val="minor"/>
      </rPr>
      <t>3</t>
    </r>
  </si>
  <si>
    <r>
      <t>2-5x10</t>
    </r>
    <r>
      <rPr>
        <vertAlign val="superscript"/>
        <sz val="11"/>
        <rFont val="Calibri"/>
        <family val="2"/>
        <scheme val="minor"/>
      </rPr>
      <t>4</t>
    </r>
  </si>
  <si>
    <r>
      <t xml:space="preserve"> 2-11x10</t>
    </r>
    <r>
      <rPr>
        <vertAlign val="superscript"/>
        <sz val="11"/>
        <rFont val="Calibri"/>
        <family val="2"/>
        <scheme val="minor"/>
      </rPr>
      <t>3</t>
    </r>
    <r>
      <rPr>
        <sz val="11"/>
        <rFont val="Calibri"/>
        <family val="2"/>
        <scheme val="minor"/>
      </rPr>
      <t xml:space="preserve">  </t>
    </r>
  </si>
  <si>
    <r>
      <t>2-11x10</t>
    </r>
    <r>
      <rPr>
        <vertAlign val="superscript"/>
        <sz val="11"/>
        <rFont val="Calibri"/>
        <family val="2"/>
        <scheme val="minor"/>
      </rPr>
      <t>3</t>
    </r>
  </si>
  <si>
    <t>Mean</t>
  </si>
  <si>
    <t>Andaman Nicobar Islands</t>
  </si>
  <si>
    <t>Mangalore</t>
  </si>
  <si>
    <t>Kochi</t>
  </si>
  <si>
    <t>Tuticorin</t>
  </si>
  <si>
    <r>
      <t>NO</t>
    </r>
    <r>
      <rPr>
        <vertAlign val="subscript"/>
        <sz val="11"/>
        <rFont val="Calibri"/>
        <family val="2"/>
        <scheme val="minor"/>
      </rPr>
      <t>2</t>
    </r>
    <r>
      <rPr>
        <sz val="11"/>
        <rFont val="Calibri"/>
        <family val="2"/>
        <scheme val="minor"/>
      </rPr>
      <t xml:space="preserve"> : Nitrogen Dioxide</t>
    </r>
  </si>
  <si>
    <t xml:space="preserve">$ - Reserved Forest(RF) in Odisha includes 9175 sq. km of proposed RF, Protected Forest (PF) includes 15117 sq. km revenueforest/deemed forest and 191 sq km private forest.  </t>
  </si>
  <si>
    <t># - Includes Jammu &amp; Kashmir area outside LOC that is under illegal occupation of Pakistan and China.</t>
  </si>
  <si>
    <t>Telangana$</t>
  </si>
  <si>
    <t xml:space="preserve"> (µmhos/cm) : Micromhos per centimeter;                                         MPN: Most Probable Number </t>
  </si>
  <si>
    <t xml:space="preserve">BOD : Biological Oxygen Demand ;                                                         DO- Dissolved Oxygen.                                       </t>
  </si>
  <si>
    <r>
      <t>Temp.(</t>
    </r>
    <r>
      <rPr>
        <vertAlign val="superscript"/>
        <sz val="12"/>
        <rFont val="Calibri"/>
        <family val="2"/>
        <scheme val="minor"/>
      </rPr>
      <t>o</t>
    </r>
    <r>
      <rPr>
        <sz val="12"/>
        <rFont val="Calibri"/>
        <family val="2"/>
        <scheme val="minor"/>
      </rPr>
      <t>C)     ( Min-Max)</t>
    </r>
  </si>
  <si>
    <t>2008-09</t>
  </si>
  <si>
    <t xml:space="preserve">Chhattisgarh </t>
  </si>
  <si>
    <t>Location</t>
  </si>
  <si>
    <t>Min</t>
  </si>
  <si>
    <t>Kavaratti</t>
  </si>
  <si>
    <t>Andaman &amp; Nicobar Islands</t>
  </si>
  <si>
    <t>Kakinada</t>
  </si>
  <si>
    <t>6.7-9.0</t>
  </si>
  <si>
    <t>21 - 5250</t>
  </si>
  <si>
    <t>3.6 - 12</t>
  </si>
  <si>
    <t>&lt;1- 15</t>
  </si>
  <si>
    <t>2 - 400000</t>
  </si>
  <si>
    <t>3 - 1400000</t>
  </si>
  <si>
    <t>6.7-9.1</t>
  </si>
  <si>
    <t>49 - 10240</t>
  </si>
  <si>
    <t>4 - 14.3</t>
  </si>
  <si>
    <t>&lt;1- 11</t>
  </si>
  <si>
    <t>5 - 1100000</t>
  </si>
  <si>
    <t>5 - 2500000</t>
  </si>
  <si>
    <t>18 - 6220</t>
  </si>
  <si>
    <t>0.6 - 14.1</t>
  </si>
  <si>
    <t>&lt;1- 27</t>
  </si>
  <si>
    <t>21 - 3000000</t>
  </si>
  <si>
    <t>30 - 5000000</t>
  </si>
  <si>
    <t>6.8-9.3</t>
  </si>
  <si>
    <t>18 - 6270</t>
  </si>
  <si>
    <t>3.6 - 11.6</t>
  </si>
  <si>
    <t>&lt;1- 15.6</t>
  </si>
  <si>
    <t>40 - 1100000</t>
  </si>
  <si>
    <t>14 - 4500000</t>
  </si>
  <si>
    <t>6.3-8.9</t>
  </si>
  <si>
    <t>42 - 6320</t>
  </si>
  <si>
    <t>2.8 - 11.1</t>
  </si>
  <si>
    <t>&lt;1 - 12</t>
  </si>
  <si>
    <t>370 - 1300000</t>
  </si>
  <si>
    <t>4 - 5000000</t>
  </si>
  <si>
    <t>153 - 6250</t>
  </si>
  <si>
    <t>2.9 - 11.6</t>
  </si>
  <si>
    <t>&lt;1- 16</t>
  </si>
  <si>
    <t>370 - 700000</t>
  </si>
  <si>
    <t>2 - 1400000</t>
  </si>
  <si>
    <t>98 - 13370</t>
  </si>
  <si>
    <t>2.5 - 10.6</t>
  </si>
  <si>
    <t>&lt;1 - 12.2</t>
  </si>
  <si>
    <t>220 - 300000</t>
  </si>
  <si>
    <t>21 - 500000</t>
  </si>
  <si>
    <t>6.3 - 8.8</t>
  </si>
  <si>
    <t>81 - 7526</t>
  </si>
  <si>
    <t>3.6 - 11.3</t>
  </si>
  <si>
    <t>&lt;1- 7.3</t>
  </si>
  <si>
    <t>2 - 16000000</t>
  </si>
  <si>
    <t>100-2220</t>
  </si>
  <si>
    <t>NT -21.1</t>
  </si>
  <si>
    <t>9 - 29000000</t>
  </si>
  <si>
    <t>13 - 390000000</t>
  </si>
  <si>
    <t>6.9-8.8</t>
  </si>
  <si>
    <t>NT -17</t>
  </si>
  <si>
    <t>&lt;1-41</t>
  </si>
  <si>
    <t>4-1100000000</t>
  </si>
  <si>
    <t>10-1600000000</t>
  </si>
  <si>
    <t>NT -11.4</t>
  </si>
  <si>
    <t>1 -113</t>
  </si>
  <si>
    <t>6-2000000000</t>
  </si>
  <si>
    <t>12-2000000000</t>
  </si>
  <si>
    <t>6.9 - 8.5</t>
  </si>
  <si>
    <t>74-374</t>
  </si>
  <si>
    <t>0.6- 27</t>
  </si>
  <si>
    <t>3-48000</t>
  </si>
  <si>
    <t>10-9200000</t>
  </si>
  <si>
    <t>6.4 - 8.8</t>
  </si>
  <si>
    <t>112 - 2860</t>
  </si>
  <si>
    <t>0.3- 12.8</t>
  </si>
  <si>
    <t>7-540000</t>
  </si>
  <si>
    <t>17-160000000</t>
  </si>
  <si>
    <t>NT - 15.5</t>
  </si>
  <si>
    <t>&lt;1 - 97</t>
  </si>
  <si>
    <t>2 -13000000</t>
  </si>
  <si>
    <t>2 -17000000</t>
  </si>
  <si>
    <t>6.7 - 8.6</t>
  </si>
  <si>
    <t>179 - 4060</t>
  </si>
  <si>
    <t>NT - 18</t>
  </si>
  <si>
    <t>&lt;1- 67</t>
  </si>
  <si>
    <t>6 - 92000000</t>
  </si>
  <si>
    <t>2 - 160000000</t>
  </si>
  <si>
    <t>7 - 8.5</t>
  </si>
  <si>
    <t>173 - 3770</t>
  </si>
  <si>
    <t>NT -12</t>
  </si>
  <si>
    <t>&lt;1- 80</t>
  </si>
  <si>
    <t>2 - 110000000</t>
  </si>
  <si>
    <t>2 - 140000000</t>
  </si>
  <si>
    <t>7.4 – 8.7</t>
  </si>
  <si>
    <t>3.5 – 9.9</t>
  </si>
  <si>
    <t>&lt;1- 4.0</t>
  </si>
  <si>
    <t>4 - 110</t>
  </si>
  <si>
    <t>7.1-9.1</t>
  </si>
  <si>
    <t>256 -1310</t>
  </si>
  <si>
    <t>3.2-8.9</t>
  </si>
  <si>
    <t>&lt;1-8.0</t>
  </si>
  <si>
    <t>&lt;1- 6</t>
  </si>
  <si>
    <t>4 - 210</t>
  </si>
  <si>
    <t>6.7-7.8</t>
  </si>
  <si>
    <t>129-2420</t>
  </si>
  <si>
    <t>3.8-10.2</t>
  </si>
  <si>
    <t>&lt;1-3.3</t>
  </si>
  <si>
    <t>2 - 170</t>
  </si>
  <si>
    <t>7.3-8.4</t>
  </si>
  <si>
    <t>320-1013</t>
  </si>
  <si>
    <t>4.8-8</t>
  </si>
  <si>
    <t>&lt;1-2.1</t>
  </si>
  <si>
    <t>4 - 300</t>
  </si>
  <si>
    <t>6.6 - 9</t>
  </si>
  <si>
    <t>28 - 2612</t>
  </si>
  <si>
    <t>3 - 9.5</t>
  </si>
  <si>
    <t>&lt;1- 7.03</t>
  </si>
  <si>
    <t>7 - 300</t>
  </si>
  <si>
    <t>7.21 - 9.02</t>
  </si>
  <si>
    <t>191 - 16660</t>
  </si>
  <si>
    <t>2.5 - 8.9</t>
  </si>
  <si>
    <t>&lt;1- 2.8</t>
  </si>
  <si>
    <t>4 - 140</t>
  </si>
  <si>
    <t>1 -8.1</t>
  </si>
  <si>
    <t>172-41836</t>
  </si>
  <si>
    <t>3.2-7.6</t>
  </si>
  <si>
    <t>1.2-10</t>
  </si>
  <si>
    <t>1.0 -18</t>
  </si>
  <si>
    <t>7.29 - 8.69</t>
  </si>
  <si>
    <t>23-5670</t>
  </si>
  <si>
    <t>4.4 - 8.6</t>
  </si>
  <si>
    <t>&lt;1 - 7</t>
  </si>
  <si>
    <t>9-170000</t>
  </si>
  <si>
    <t>23-9300</t>
  </si>
  <si>
    <t>7.14 - 8.7</t>
  </si>
  <si>
    <t>270-1575</t>
  </si>
  <si>
    <t>4.1-7.8</t>
  </si>
  <si>
    <t>&lt;1 -9</t>
  </si>
  <si>
    <t>4-140</t>
  </si>
  <si>
    <t>50-920</t>
  </si>
  <si>
    <t>7.07 - 8.6</t>
  </si>
  <si>
    <t>7.11 - 8.76</t>
  </si>
  <si>
    <t>192 - 40650</t>
  </si>
  <si>
    <t>2.4 - 8.8</t>
  </si>
  <si>
    <t>&lt;1 - 8</t>
  </si>
  <si>
    <t>6.44 - 8.9</t>
  </si>
  <si>
    <t>192 - 43460</t>
  </si>
  <si>
    <t>1.2 - 9.8</t>
  </si>
  <si>
    <t>&lt;1 - 19</t>
  </si>
  <si>
    <t>2 - 542</t>
  </si>
  <si>
    <t>15 - 900</t>
  </si>
  <si>
    <t>7.2 – 8.5</t>
  </si>
  <si>
    <t>194 - 727</t>
  </si>
  <si>
    <t>4.8 - 11</t>
  </si>
  <si>
    <t>&lt;1 - 5.4</t>
  </si>
  <si>
    <t>4 - 11000</t>
  </si>
  <si>
    <t>7.1- 8.6</t>
  </si>
  <si>
    <t>217 - 651</t>
  </si>
  <si>
    <t>6.2 - 9.9</t>
  </si>
  <si>
    <t>&lt;1 - 5</t>
  </si>
  <si>
    <t>4 - 1600</t>
  </si>
  <si>
    <t>206 - 710</t>
  </si>
  <si>
    <t>5.8 - 13</t>
  </si>
  <si>
    <t>&lt;1 - 7.9</t>
  </si>
  <si>
    <t>5 - 900</t>
  </si>
  <si>
    <t>164 - 19452</t>
  </si>
  <si>
    <t>1.3 - 11.7</t>
  </si>
  <si>
    <t>&lt;1 - 7.7</t>
  </si>
  <si>
    <t>6.9-9</t>
  </si>
  <si>
    <t>12 - 693</t>
  </si>
  <si>
    <t>5.8 - 10.2</t>
  </si>
  <si>
    <t>&lt;1 - 14</t>
  </si>
  <si>
    <t>7 - 350</t>
  </si>
  <si>
    <t>6 - 8.6</t>
  </si>
  <si>
    <t>96 - 817</t>
  </si>
  <si>
    <t>6.4 - 9.4</t>
  </si>
  <si>
    <t>&lt;1 - 9</t>
  </si>
  <si>
    <t>7 - 240</t>
  </si>
  <si>
    <t>7.03 - 8.8</t>
  </si>
  <si>
    <t>91 - 4320</t>
  </si>
  <si>
    <t>1.3 - 9.6</t>
  </si>
  <si>
    <t>2 - 1400</t>
  </si>
  <si>
    <t>12 - 28000</t>
  </si>
  <si>
    <t>6.9 - 8.9</t>
  </si>
  <si>
    <t>156 - 7580</t>
  </si>
  <si>
    <t>6.16 - 8.9</t>
  </si>
  <si>
    <t>&lt;1 - 3</t>
  </si>
  <si>
    <t>2 - 1700</t>
  </si>
  <si>
    <t>5.4-8.9</t>
  </si>
  <si>
    <t>91 - 1670</t>
  </si>
  <si>
    <t>1.8 - 14.2</t>
  </si>
  <si>
    <t>&lt;1 - 60</t>
  </si>
  <si>
    <t>2 - 1600</t>
  </si>
  <si>
    <t>6.4-9.1</t>
  </si>
  <si>
    <t>132 - 1959</t>
  </si>
  <si>
    <t>1.2 - 12.2</t>
  </si>
  <si>
    <t>&lt;1  - 37</t>
  </si>
  <si>
    <t>2 - 500</t>
  </si>
  <si>
    <t>113 - 2985</t>
  </si>
  <si>
    <t>NT - 12.6</t>
  </si>
  <si>
    <t>&lt;1  - 40</t>
  </si>
  <si>
    <t>6.4-9.8</t>
  </si>
  <si>
    <t>158 - 2075</t>
  </si>
  <si>
    <t>2.6 - 7.4</t>
  </si>
  <si>
    <t>&lt;1 - 22</t>
  </si>
  <si>
    <t>22 - 21000</t>
  </si>
  <si>
    <t>6.8-9.2</t>
  </si>
  <si>
    <t>162 - 1703</t>
  </si>
  <si>
    <t>NT - 7.5</t>
  </si>
  <si>
    <t>&lt;1   - 28</t>
  </si>
  <si>
    <t>2 - 460</t>
  </si>
  <si>
    <t>141 - 1632</t>
  </si>
  <si>
    <t>2.2 - 8.4</t>
  </si>
  <si>
    <t>&lt;1 - 25</t>
  </si>
  <si>
    <t>5.7 - 9</t>
  </si>
  <si>
    <t>139 - 2404</t>
  </si>
  <si>
    <t>3.7 - 8.2</t>
  </si>
  <si>
    <t>2 - 158</t>
  </si>
  <si>
    <t>6.5 - 8.9</t>
  </si>
  <si>
    <t>145 - 1840</t>
  </si>
  <si>
    <t>NT - 8.6</t>
  </si>
  <si>
    <t>1.1 - 80</t>
  </si>
  <si>
    <t>2 - 150</t>
  </si>
  <si>
    <t>14 - 2400</t>
  </si>
  <si>
    <t>6.5 - 9.1</t>
  </si>
  <si>
    <t>42 - 16720</t>
  </si>
  <si>
    <t>1.5 - 11.8</t>
  </si>
  <si>
    <t>6.9 - 8.7</t>
  </si>
  <si>
    <t>99 - 8570</t>
  </si>
  <si>
    <t>1.7 - 15.8</t>
  </si>
  <si>
    <t>4 - 16000</t>
  </si>
  <si>
    <t>6.2 - 9.6</t>
  </si>
  <si>
    <t>77 - 14140</t>
  </si>
  <si>
    <t>2 - 900</t>
  </si>
  <si>
    <t>6.8 - 9.5</t>
  </si>
  <si>
    <t>108 - 2098</t>
  </si>
  <si>
    <t>2.8 - 11.7</t>
  </si>
  <si>
    <t>12 - 1800</t>
  </si>
  <si>
    <t>6.6 - 9.1</t>
  </si>
  <si>
    <t>78 - 33200</t>
  </si>
  <si>
    <t>1.6 - 9.2</t>
  </si>
  <si>
    <t>60 - 2200</t>
  </si>
  <si>
    <t>6.7 - 9.3</t>
  </si>
  <si>
    <t>91 - 37400</t>
  </si>
  <si>
    <t>3.2 - 13.7</t>
  </si>
  <si>
    <t>6.2 - 8.7</t>
  </si>
  <si>
    <t>72 - 34700</t>
  </si>
  <si>
    <t>2.5 - 9.9</t>
  </si>
  <si>
    <t>2 - 1100</t>
  </si>
  <si>
    <t>6.8 - 8.8</t>
  </si>
  <si>
    <t>85 - 34100</t>
  </si>
  <si>
    <t>3.9 - 11.8</t>
  </si>
  <si>
    <t>&lt;1 - 9.5</t>
  </si>
  <si>
    <t>2 - 1800</t>
  </si>
  <si>
    <t>13 - 3200</t>
  </si>
  <si>
    <t>6.5-8.9</t>
  </si>
  <si>
    <t>18-8430</t>
  </si>
  <si>
    <t>0.4-12.2</t>
  </si>
  <si>
    <t>&lt;1 - 27</t>
  </si>
  <si>
    <t>20-12000</t>
  </si>
  <si>
    <t>70-15000</t>
  </si>
  <si>
    <t>4.3-8.9</t>
  </si>
  <si>
    <t>1.7-10.9</t>
  </si>
  <si>
    <t>&lt;1 - 7.2</t>
  </si>
  <si>
    <t>20-2200</t>
  </si>
  <si>
    <t>90-6200</t>
  </si>
  <si>
    <t>&lt;1 -  21.9</t>
  </si>
  <si>
    <t>6.2-9.4</t>
  </si>
  <si>
    <t>35-50400</t>
  </si>
  <si>
    <t>NT - 19.7</t>
  </si>
  <si>
    <t>&lt;1- 8.5</t>
  </si>
  <si>
    <t>2 - 540000</t>
  </si>
  <si>
    <t>2 -920000</t>
  </si>
  <si>
    <t>6.2-8.9</t>
  </si>
  <si>
    <t>32 - 29600</t>
  </si>
  <si>
    <t>NT -10.8</t>
  </si>
  <si>
    <t>&lt;1 - 58</t>
  </si>
  <si>
    <t>26-28000000</t>
  </si>
  <si>
    <t>49-35000000</t>
  </si>
  <si>
    <t>30-26800</t>
  </si>
  <si>
    <t>NT - 9.8</t>
  </si>
  <si>
    <t>&lt;1- 25.1</t>
  </si>
  <si>
    <t>6.8 - 9.4</t>
  </si>
  <si>
    <t>54 - 47600</t>
  </si>
  <si>
    <t>0.6 - 8.4</t>
  </si>
  <si>
    <t>&lt;1- 16.8</t>
  </si>
  <si>
    <t>2 - 49000</t>
  </si>
  <si>
    <t>14-79000</t>
  </si>
  <si>
    <t>6.5 - 9.2</t>
  </si>
  <si>
    <t>40 - 78500</t>
  </si>
  <si>
    <t>NT - 9.6</t>
  </si>
  <si>
    <t>&lt;1- 32</t>
  </si>
  <si>
    <t>40 - 27000</t>
  </si>
  <si>
    <t>140 - 47000</t>
  </si>
  <si>
    <t>92 - 42350</t>
  </si>
  <si>
    <t>4.4-11</t>
  </si>
  <si>
    <t>&lt;1– 14.3</t>
  </si>
  <si>
    <t>45 - 92000</t>
  </si>
  <si>
    <t>10 - 160000</t>
  </si>
  <si>
    <t>7.1–8.5</t>
  </si>
  <si>
    <t>90 - 13190</t>
  </si>
  <si>
    <t>4.9 -10.5</t>
  </si>
  <si>
    <t>&lt;1 -3.6</t>
  </si>
  <si>
    <t>78-160000</t>
  </si>
  <si>
    <t>10- 160000</t>
  </si>
  <si>
    <t>4.0 -12.0</t>
  </si>
  <si>
    <t>&lt;1- 4.9</t>
  </si>
  <si>
    <t>6.5-8.5</t>
  </si>
  <si>
    <t>21-34350</t>
  </si>
  <si>
    <t>4.2 - 9.2</t>
  </si>
  <si>
    <t>&lt;1- 4.2</t>
  </si>
  <si>
    <t>2-160000</t>
  </si>
  <si>
    <t>8-160000</t>
  </si>
  <si>
    <t>6.9-8.5</t>
  </si>
  <si>
    <t>78 - 38730</t>
  </si>
  <si>
    <t>4.5-11.5</t>
  </si>
  <si>
    <t>&lt;1- 3.9</t>
  </si>
  <si>
    <t>16-160000</t>
  </si>
  <si>
    <t>4.6 - 9.8</t>
  </si>
  <si>
    <t>20-160000</t>
  </si>
  <si>
    <t>22-160000</t>
  </si>
  <si>
    <t>5.56-10</t>
  </si>
  <si>
    <t>131 - 42170</t>
  </si>
  <si>
    <t>4.2 - 10.3</t>
  </si>
  <si>
    <t>&lt;1-  8</t>
  </si>
  <si>
    <t>13 - 160000</t>
  </si>
  <si>
    <t>20 - 160000</t>
  </si>
  <si>
    <t>7.13 - 8.5</t>
  </si>
  <si>
    <t>27 - 41140</t>
  </si>
  <si>
    <t>5.1 - 9.6</t>
  </si>
  <si>
    <t>&lt;1- 3.5</t>
  </si>
  <si>
    <t>2 - 160000</t>
  </si>
  <si>
    <t>6.6-8.5</t>
  </si>
  <si>
    <t>97-623</t>
  </si>
  <si>
    <t>5.6-12</t>
  </si>
  <si>
    <t>&lt;1 - 5.6</t>
  </si>
  <si>
    <t>130-35000</t>
  </si>
  <si>
    <t>330-92000</t>
  </si>
  <si>
    <t>6.7 - 8.5</t>
  </si>
  <si>
    <t>93 - 458</t>
  </si>
  <si>
    <t>5 - 9.9</t>
  </si>
  <si>
    <t>&lt;1 -  6.6</t>
  </si>
  <si>
    <t>170 - 35000</t>
  </si>
  <si>
    <t>330 - 92000</t>
  </si>
  <si>
    <t>5.2 - 12</t>
  </si>
  <si>
    <t>6.4-8.6</t>
  </si>
  <si>
    <t>104 - 429</t>
  </si>
  <si>
    <t>5.1 - 11.7</t>
  </si>
  <si>
    <t>45-160000</t>
  </si>
  <si>
    <t>6.9-8.4</t>
  </si>
  <si>
    <t>110-502</t>
  </si>
  <si>
    <t>5.2- 13.5</t>
  </si>
  <si>
    <t>&lt;1 - 5.5</t>
  </si>
  <si>
    <t>&lt;1 -5.3</t>
  </si>
  <si>
    <t>88 - 363</t>
  </si>
  <si>
    <t>4 - 10.3</t>
  </si>
  <si>
    <t>&lt;1 - 5.8</t>
  </si>
  <si>
    <t>6.5 - 8.4</t>
  </si>
  <si>
    <t>91 - 406</t>
  </si>
  <si>
    <t>4.4 - 10.5</t>
  </si>
  <si>
    <t>&lt;1 - 6</t>
  </si>
  <si>
    <t>6.6-8.3</t>
  </si>
  <si>
    <t>98 - 33320</t>
  </si>
  <si>
    <t>5.6 – 8.8</t>
  </si>
  <si>
    <t>&lt;1– 2.6</t>
  </si>
  <si>
    <t>210 - 5400</t>
  </si>
  <si>
    <t>470 - 16000</t>
  </si>
  <si>
    <t>83- 32540</t>
  </si>
  <si>
    <t>5.2-11.9</t>
  </si>
  <si>
    <t>&lt;1- 3.2</t>
  </si>
  <si>
    <t>140 - 24000</t>
  </si>
  <si>
    <t>350 - 54000</t>
  </si>
  <si>
    <t>&lt;1 -2.8</t>
  </si>
  <si>
    <t>7.0-8.5</t>
  </si>
  <si>
    <t>88-52170</t>
  </si>
  <si>
    <t>4.5-8.8</t>
  </si>
  <si>
    <t>&lt;1 - 2.8</t>
  </si>
  <si>
    <t>330 - 54000</t>
  </si>
  <si>
    <t>6.8-8.4</t>
  </si>
  <si>
    <t>94-35200</t>
  </si>
  <si>
    <t>4.8-9</t>
  </si>
  <si>
    <t>&lt;1 -2.9</t>
  </si>
  <si>
    <t>170-160000</t>
  </si>
  <si>
    <t>7.1 - 8.4</t>
  </si>
  <si>
    <t>103 - 50910</t>
  </si>
  <si>
    <t>5 - 8.8</t>
  </si>
  <si>
    <t>&lt;1 - 2.7</t>
  </si>
  <si>
    <t>45 - 24000</t>
  </si>
  <si>
    <t>230 - 160000</t>
  </si>
  <si>
    <t>7.2 - 8.4</t>
  </si>
  <si>
    <t>77 - 43350</t>
  </si>
  <si>
    <t>4.9 - 9.1</t>
  </si>
  <si>
    <t>6.8-8.0</t>
  </si>
  <si>
    <t>152-244</t>
  </si>
  <si>
    <t>126-408</t>
  </si>
  <si>
    <t>3.0-8.6</t>
  </si>
  <si>
    <t>&lt;1 -7.0</t>
  </si>
  <si>
    <t>110-15000</t>
  </si>
  <si>
    <t>750-43000</t>
  </si>
  <si>
    <t>&lt;1- 8</t>
  </si>
  <si>
    <t>127-472</t>
  </si>
  <si>
    <t>220-4900</t>
  </si>
  <si>
    <t>790-13000</t>
  </si>
  <si>
    <t>7.6-8.4</t>
  </si>
  <si>
    <t>133-320</t>
  </si>
  <si>
    <t>7.4-8.4</t>
  </si>
  <si>
    <t>&lt;1- 2.9</t>
  </si>
  <si>
    <t>490-11000</t>
  </si>
  <si>
    <t>2200-17000</t>
  </si>
  <si>
    <t>172-402</t>
  </si>
  <si>
    <t>5-8.7</t>
  </si>
  <si>
    <t>&lt;1- 3.4</t>
  </si>
  <si>
    <t>78-3500</t>
  </si>
  <si>
    <t>230-9200</t>
  </si>
  <si>
    <t>6.4 - 8.5</t>
  </si>
  <si>
    <t>123 - 411</t>
  </si>
  <si>
    <t>3 -8.8</t>
  </si>
  <si>
    <t>150 - 4900</t>
  </si>
  <si>
    <t>490 - 7900</t>
  </si>
  <si>
    <t>6.5 - 8.3</t>
  </si>
  <si>
    <t>154 - 402</t>
  </si>
  <si>
    <t>2.5 - 8.6</t>
  </si>
  <si>
    <t>&lt;1- 10</t>
  </si>
  <si>
    <t>130 - 16000</t>
  </si>
  <si>
    <t>6.5-8.1</t>
  </si>
  <si>
    <t>49-371</t>
  </si>
  <si>
    <t>3.6-9.4</t>
  </si>
  <si>
    <t>2 - 360</t>
  </si>
  <si>
    <t>6.1-8.5</t>
  </si>
  <si>
    <t>68-238</t>
  </si>
  <si>
    <t>4.4-30</t>
  </si>
  <si>
    <t>2 - 1500</t>
  </si>
  <si>
    <t>2 - 15000</t>
  </si>
  <si>
    <t>20 - 910</t>
  </si>
  <si>
    <t>6 - 8.5</t>
  </si>
  <si>
    <t>83 - 573</t>
  </si>
  <si>
    <t>4.6 - 10.3</t>
  </si>
  <si>
    <t>&lt;1 - 4.1</t>
  </si>
  <si>
    <t>2 - 24000</t>
  </si>
  <si>
    <t>6.2- 8</t>
  </si>
  <si>
    <t>20 - 573</t>
  </si>
  <si>
    <t>3.8 - 11.4</t>
  </si>
  <si>
    <t>2 - 110000</t>
  </si>
  <si>
    <t>2 - 240000</t>
  </si>
  <si>
    <t>68 - 406</t>
  </si>
  <si>
    <t>4.4 - 9.8</t>
  </si>
  <si>
    <t>54 - 271</t>
  </si>
  <si>
    <t>4.7 - 10.5</t>
  </si>
  <si>
    <t>&lt;1- 4.8</t>
  </si>
  <si>
    <t>360 - 120000</t>
  </si>
  <si>
    <t>6.5 - 7.9</t>
  </si>
  <si>
    <t>57 - 367</t>
  </si>
  <si>
    <t>3.6 - 10.5</t>
  </si>
  <si>
    <t>&lt;1 - 6.4</t>
  </si>
  <si>
    <t>155-982</t>
  </si>
  <si>
    <t>4.1-11.1</t>
  </si>
  <si>
    <t>&lt;1- 40</t>
  </si>
  <si>
    <t>2 - 50000</t>
  </si>
  <si>
    <t>6 - 100000</t>
  </si>
  <si>
    <t>6.8-8.69</t>
  </si>
  <si>
    <t>87-1022</t>
  </si>
  <si>
    <t>4 - 90000</t>
  </si>
  <si>
    <t>4 -70000</t>
  </si>
  <si>
    <t>27 - 100000</t>
  </si>
  <si>
    <t>20-940</t>
  </si>
  <si>
    <t>0.4 - 11.8</t>
  </si>
  <si>
    <t>&lt;1- 13</t>
  </si>
  <si>
    <t>11 - 22000</t>
  </si>
  <si>
    <t>22 - 50000</t>
  </si>
  <si>
    <t>6.6 - 9.7</t>
  </si>
  <si>
    <t>96 -1080</t>
  </si>
  <si>
    <t>2.4 - 11</t>
  </si>
  <si>
    <t>&lt;1 -15</t>
  </si>
  <si>
    <t>13 - 46000</t>
  </si>
  <si>
    <t>46 - 75000</t>
  </si>
  <si>
    <t>7 - 8.7</t>
  </si>
  <si>
    <t>67 - 1096</t>
  </si>
  <si>
    <t>2.1 - 10.1</t>
  </si>
  <si>
    <t>&lt;1- 24</t>
  </si>
  <si>
    <t>12 - 43000</t>
  </si>
  <si>
    <t>33 - 64000</t>
  </si>
  <si>
    <t>6 - 8.7</t>
  </si>
  <si>
    <t>125 - 894</t>
  </si>
  <si>
    <t>&lt;1- 43</t>
  </si>
  <si>
    <t>6 - 21000</t>
  </si>
  <si>
    <t>94 - 63000</t>
  </si>
  <si>
    <t>92 - 1733</t>
  </si>
  <si>
    <t>&lt;1 - 108</t>
  </si>
  <si>
    <t>2 - 210000</t>
  </si>
  <si>
    <t>17 - 380000</t>
  </si>
  <si>
    <t>6.2-8.8</t>
  </si>
  <si>
    <t>5.8-11.2</t>
  </si>
  <si>
    <t>6.5-8.87</t>
  </si>
  <si>
    <t>49-638</t>
  </si>
  <si>
    <t>5-12.5</t>
  </si>
  <si>
    <t>&lt;1- 1.5</t>
  </si>
  <si>
    <t>2 - 920</t>
  </si>
  <si>
    <t>&lt;1- 8.7</t>
  </si>
  <si>
    <t>29 - 472</t>
  </si>
  <si>
    <t>4.5 - 12.1</t>
  </si>
  <si>
    <t>28 - 2400</t>
  </si>
  <si>
    <t>6.8 - 9.1</t>
  </si>
  <si>
    <t>41 - 488</t>
  </si>
  <si>
    <t>5.6 - 12.2</t>
  </si>
  <si>
    <t>&lt;1- 2.7</t>
  </si>
  <si>
    <t>8 - 790</t>
  </si>
  <si>
    <t>23 - 1600</t>
  </si>
  <si>
    <t>6.7 - 9</t>
  </si>
  <si>
    <t>60 - 607</t>
  </si>
  <si>
    <t>5.1 - 13</t>
  </si>
  <si>
    <t>13 - 2400</t>
  </si>
  <si>
    <t>6.5 - 8.7</t>
  </si>
  <si>
    <t>59 - 502</t>
  </si>
  <si>
    <t>5 - 12.8</t>
  </si>
  <si>
    <t>4 - 270</t>
  </si>
  <si>
    <t>46 - 790</t>
  </si>
  <si>
    <t>6.6 - 8.7</t>
  </si>
  <si>
    <t>27 - 548</t>
  </si>
  <si>
    <t>5.2 - 11.4</t>
  </si>
  <si>
    <t>&lt;1- 2.6</t>
  </si>
  <si>
    <t>4 - 1700</t>
  </si>
  <si>
    <t>58 -3500</t>
  </si>
  <si>
    <t>57</t>
  </si>
  <si>
    <t>61</t>
  </si>
  <si>
    <t>62</t>
  </si>
  <si>
    <t>63</t>
  </si>
  <si>
    <t>64</t>
  </si>
  <si>
    <t>80</t>
  </si>
  <si>
    <t>4 - 35</t>
  </si>
  <si>
    <t>3 - 37</t>
  </si>
  <si>
    <t>8 - 35</t>
  </si>
  <si>
    <t>3.3 - 35</t>
  </si>
  <si>
    <t>13 - 35</t>
  </si>
  <si>
    <t>12 - 40</t>
  </si>
  <si>
    <t>5 - 36</t>
  </si>
  <si>
    <t>3 - 36</t>
  </si>
  <si>
    <t>27</t>
  </si>
  <si>
    <t>26</t>
  </si>
  <si>
    <t>22</t>
  </si>
  <si>
    <t>25</t>
  </si>
  <si>
    <t>5 - 35</t>
  </si>
  <si>
    <t>4 - 38</t>
  </si>
  <si>
    <t>3.2 - 35</t>
  </si>
  <si>
    <t>3 - 30</t>
  </si>
  <si>
    <t>14 - 34</t>
  </si>
  <si>
    <t>13 - 38</t>
  </si>
  <si>
    <t>6 - 34</t>
  </si>
  <si>
    <t>4 - 34</t>
  </si>
  <si>
    <t>8 - 84</t>
  </si>
  <si>
    <t>1  - 43</t>
  </si>
  <si>
    <t>1 -79</t>
  </si>
  <si>
    <t>9</t>
  </si>
  <si>
    <t>11</t>
  </si>
  <si>
    <t>3</t>
  </si>
  <si>
    <t>6</t>
  </si>
  <si>
    <t>12</t>
  </si>
  <si>
    <t>20 - 34</t>
  </si>
  <si>
    <t>18-36.5</t>
  </si>
  <si>
    <t>23-38</t>
  </si>
  <si>
    <t>19-33</t>
  </si>
  <si>
    <t>18 - 33</t>
  </si>
  <si>
    <t>1 - 5</t>
  </si>
  <si>
    <t>2 - 7</t>
  </si>
  <si>
    <t>2 - 9</t>
  </si>
  <si>
    <t>2 - 21</t>
  </si>
  <si>
    <t>2 - 49</t>
  </si>
  <si>
    <t>2 - 40</t>
  </si>
  <si>
    <t>7 - 28</t>
  </si>
  <si>
    <t>14</t>
  </si>
  <si>
    <t>7</t>
  </si>
  <si>
    <t>15 - 42</t>
  </si>
  <si>
    <t>24-41.5</t>
  </si>
  <si>
    <t>18-31</t>
  </si>
  <si>
    <t>18 - 31</t>
  </si>
  <si>
    <t>19.4 - 35</t>
  </si>
  <si>
    <t>2 - 4300</t>
  </si>
  <si>
    <t>9 - 9000</t>
  </si>
  <si>
    <t>2 - 50</t>
  </si>
  <si>
    <t>2 - 5420</t>
  </si>
  <si>
    <t>2 - 9300</t>
  </si>
  <si>
    <t>2 - 2400</t>
  </si>
  <si>
    <t>21</t>
  </si>
  <si>
    <t>16</t>
  </si>
  <si>
    <t>17</t>
  </si>
  <si>
    <t>18</t>
  </si>
  <si>
    <t>19 - 39</t>
  </si>
  <si>
    <t>14.7-38</t>
  </si>
  <si>
    <t>18-34</t>
  </si>
  <si>
    <t>18 - 32</t>
  </si>
  <si>
    <t>17 - 36</t>
  </si>
  <si>
    <t>2 - 4600</t>
  </si>
  <si>
    <t>2 - 17</t>
  </si>
  <si>
    <t>2 - 2200</t>
  </si>
  <si>
    <t>2 - 75</t>
  </si>
  <si>
    <t>2 - 28</t>
  </si>
  <si>
    <t>4 - 9200</t>
  </si>
  <si>
    <t>35</t>
  </si>
  <si>
    <t>18-40</t>
  </si>
  <si>
    <t>19-38</t>
  </si>
  <si>
    <t>18-30</t>
  </si>
  <si>
    <t>16 - 35</t>
  </si>
  <si>
    <t>12 - 36</t>
  </si>
  <si>
    <t>1 - 16</t>
  </si>
  <si>
    <t>7 - 2400</t>
  </si>
  <si>
    <t>3 - 2700</t>
  </si>
  <si>
    <t>4 -2400</t>
  </si>
  <si>
    <t>7 - 3200</t>
  </si>
  <si>
    <t>24</t>
  </si>
  <si>
    <t>23</t>
  </si>
  <si>
    <t>17 - 39</t>
  </si>
  <si>
    <t>19.2 - 38</t>
  </si>
  <si>
    <t>17 - 34</t>
  </si>
  <si>
    <t>19 - 41</t>
  </si>
  <si>
    <t>18 - 41</t>
  </si>
  <si>
    <t>NT - 15</t>
  </si>
  <si>
    <t>&lt;1  - 10</t>
  </si>
  <si>
    <t>&lt;1 - 16</t>
  </si>
  <si>
    <t>&lt;1  - 24</t>
  </si>
  <si>
    <t>2 - 9000</t>
  </si>
  <si>
    <t>2 - 4000</t>
  </si>
  <si>
    <t>2 - 2700</t>
  </si>
  <si>
    <t>10 - 9000</t>
  </si>
  <si>
    <t>29</t>
  </si>
  <si>
    <t>31</t>
  </si>
  <si>
    <t>40</t>
  </si>
  <si>
    <t>21-30</t>
  </si>
  <si>
    <t>16-35</t>
  </si>
  <si>
    <t>19-35</t>
  </si>
  <si>
    <t>20-36</t>
  </si>
  <si>
    <t>18 - 35</t>
  </si>
  <si>
    <t>07-3640</t>
  </si>
  <si>
    <t>05-4110</t>
  </si>
  <si>
    <t>17-39</t>
  </si>
  <si>
    <t>18-36</t>
  </si>
  <si>
    <t>17-44</t>
  </si>
  <si>
    <t>17 - 38</t>
  </si>
  <si>
    <t>19</t>
  </si>
  <si>
    <t>17-37</t>
  </si>
  <si>
    <t>15 - 38</t>
  </si>
  <si>
    <t>19-39</t>
  </si>
  <si>
    <t>14 - 42</t>
  </si>
  <si>
    <t>10 - 39</t>
  </si>
  <si>
    <t>13 - 44</t>
  </si>
  <si>
    <t>15 - 35</t>
  </si>
  <si>
    <t>5</t>
  </si>
  <si>
    <t>18 - 36</t>
  </si>
  <si>
    <t>15-36</t>
  </si>
  <si>
    <t>15-37</t>
  </si>
  <si>
    <t>13 - 40</t>
  </si>
  <si>
    <t>15 - 41</t>
  </si>
  <si>
    <t>1</t>
  </si>
  <si>
    <t>15-38</t>
  </si>
  <si>
    <t>20-29</t>
  </si>
  <si>
    <t>17-30</t>
  </si>
  <si>
    <t>15-35</t>
  </si>
  <si>
    <t>16 - 42</t>
  </si>
  <si>
    <t>14 - 41</t>
  </si>
  <si>
    <t>10</t>
  </si>
  <si>
    <t>16-31</t>
  </si>
  <si>
    <t>15-33</t>
  </si>
  <si>
    <t>17 - 32</t>
  </si>
  <si>
    <t>&lt;1 - 6.3</t>
  </si>
  <si>
    <t>&lt;1 - 9.2</t>
  </si>
  <si>
    <t>&lt;1 - 3.6</t>
  </si>
  <si>
    <t>2 - 2800</t>
  </si>
  <si>
    <t>2 -7500</t>
  </si>
  <si>
    <t>2 - 3000</t>
  </si>
  <si>
    <t>4 - 27</t>
  </si>
  <si>
    <t>1.8-25</t>
  </si>
  <si>
    <t>1 -32</t>
  </si>
  <si>
    <t>4-31</t>
  </si>
  <si>
    <t>5 - 27</t>
  </si>
  <si>
    <t>8 - 33</t>
  </si>
  <si>
    <t>4 - 12</t>
  </si>
  <si>
    <t>1 - 10</t>
  </si>
  <si>
    <t>5 - 26</t>
  </si>
  <si>
    <t>1 - 32</t>
  </si>
  <si>
    <t>1 - 24</t>
  </si>
  <si>
    <t>1.5 - 25</t>
  </si>
  <si>
    <t>4 - 30</t>
  </si>
  <si>
    <t>6 - 9</t>
  </si>
  <si>
    <t>2 - 7000</t>
  </si>
  <si>
    <t>7 - 2800</t>
  </si>
  <si>
    <r>
      <rPr>
        <sz val="11"/>
        <color theme="1"/>
        <rFont val="Calibri"/>
        <family val="2"/>
      </rPr>
      <t>अरुणाचल प्रदेश</t>
    </r>
  </si>
  <si>
    <r>
      <rPr>
        <sz val="11"/>
        <color theme="1"/>
        <rFont val="Calibri"/>
        <family val="2"/>
      </rPr>
      <t>असम</t>
    </r>
  </si>
  <si>
    <r>
      <rPr>
        <sz val="11"/>
        <color theme="1"/>
        <rFont val="Calibri"/>
        <family val="2"/>
      </rPr>
      <t>बिहार</t>
    </r>
  </si>
  <si>
    <r>
      <rPr>
        <sz val="11"/>
        <color theme="1"/>
        <rFont val="Calibri"/>
        <family val="2"/>
      </rPr>
      <t>छत्तीसगढ़</t>
    </r>
  </si>
  <si>
    <r>
      <rPr>
        <sz val="11"/>
        <color theme="1"/>
        <rFont val="Calibri"/>
        <family val="2"/>
      </rPr>
      <t>गोवा</t>
    </r>
  </si>
  <si>
    <r>
      <rPr>
        <sz val="11"/>
        <color theme="1"/>
        <rFont val="Calibri"/>
        <family val="2"/>
      </rPr>
      <t>गुजरात</t>
    </r>
  </si>
  <si>
    <r>
      <rPr>
        <sz val="11"/>
        <color theme="1"/>
        <rFont val="Calibri"/>
        <family val="2"/>
      </rPr>
      <t>हरियाणा</t>
    </r>
  </si>
  <si>
    <r>
      <rPr>
        <sz val="11"/>
        <color theme="1"/>
        <rFont val="Calibri"/>
        <family val="2"/>
      </rPr>
      <t>हिमाचल प्रदेश</t>
    </r>
  </si>
  <si>
    <r>
      <rPr>
        <sz val="11"/>
        <color theme="1"/>
        <rFont val="Calibri"/>
        <family val="2"/>
      </rPr>
      <t>झारखंड</t>
    </r>
  </si>
  <si>
    <r>
      <rPr>
        <sz val="11"/>
        <color theme="1"/>
        <rFont val="Calibri"/>
        <family val="2"/>
      </rPr>
      <t>कर्नाटक</t>
    </r>
  </si>
  <si>
    <r>
      <rPr>
        <sz val="11"/>
        <color theme="1"/>
        <rFont val="Calibri"/>
        <family val="2"/>
      </rPr>
      <t>केरल</t>
    </r>
  </si>
  <si>
    <r>
      <rPr>
        <sz val="11"/>
        <color theme="1"/>
        <rFont val="Calibri"/>
        <family val="2"/>
      </rPr>
      <t>मध्य प्रदेश</t>
    </r>
  </si>
  <si>
    <r>
      <rPr>
        <sz val="11"/>
        <color theme="1"/>
        <rFont val="Calibri"/>
        <family val="2"/>
      </rPr>
      <t>महाराष्ट्र</t>
    </r>
  </si>
  <si>
    <r>
      <rPr>
        <sz val="11"/>
        <color theme="1"/>
        <rFont val="Calibri"/>
        <family val="2"/>
      </rPr>
      <t>मणिपुर</t>
    </r>
  </si>
  <si>
    <r>
      <rPr>
        <sz val="11"/>
        <color theme="1"/>
        <rFont val="Calibri"/>
        <family val="2"/>
      </rPr>
      <t>मेघालय</t>
    </r>
  </si>
  <si>
    <r>
      <rPr>
        <sz val="11"/>
        <color theme="1"/>
        <rFont val="Calibri"/>
        <family val="2"/>
      </rPr>
      <t>मिजोरम</t>
    </r>
  </si>
  <si>
    <r>
      <rPr>
        <sz val="11"/>
        <color theme="1"/>
        <rFont val="Calibri"/>
        <family val="2"/>
      </rPr>
      <t>नागालैंड</t>
    </r>
  </si>
  <si>
    <r>
      <rPr>
        <sz val="11"/>
        <color theme="1"/>
        <rFont val="Calibri"/>
        <family val="2"/>
      </rPr>
      <t>पंजाब</t>
    </r>
  </si>
  <si>
    <r>
      <rPr>
        <sz val="11"/>
        <color theme="1"/>
        <rFont val="Calibri"/>
        <family val="2"/>
      </rPr>
      <t>राजस्थान</t>
    </r>
  </si>
  <si>
    <r>
      <rPr>
        <sz val="11"/>
        <color theme="1"/>
        <rFont val="Calibri"/>
        <family val="2"/>
      </rPr>
      <t>सिक्किम</t>
    </r>
  </si>
  <si>
    <r>
      <rPr>
        <sz val="11"/>
        <color theme="1"/>
        <rFont val="Calibri"/>
        <family val="2"/>
      </rPr>
      <t>तमिलनाडु</t>
    </r>
  </si>
  <si>
    <r>
      <rPr>
        <sz val="11"/>
        <color theme="1"/>
        <rFont val="Calibri"/>
        <family val="2"/>
      </rPr>
      <t>त्रिपुरा</t>
    </r>
  </si>
  <si>
    <r>
      <rPr>
        <sz val="11"/>
        <color theme="1"/>
        <rFont val="Calibri"/>
        <family val="2"/>
      </rPr>
      <t>उत्तर प्रदेश</t>
    </r>
  </si>
  <si>
    <r>
      <rPr>
        <sz val="11"/>
        <color theme="1"/>
        <rFont val="Calibri"/>
        <family val="2"/>
      </rPr>
      <t>उत्तराखंड</t>
    </r>
  </si>
  <si>
    <r>
      <rPr>
        <sz val="11"/>
        <color theme="1"/>
        <rFont val="Calibri"/>
        <family val="2"/>
      </rPr>
      <t>पश्चिम बंगाल</t>
    </r>
  </si>
  <si>
    <r>
      <rPr>
        <sz val="11"/>
        <color theme="1"/>
        <rFont val="Calibri"/>
        <family val="2"/>
      </rPr>
      <t>पुद्दुचेरी</t>
    </r>
  </si>
  <si>
    <r>
      <rPr>
        <b/>
        <sz val="11"/>
        <color theme="1"/>
        <rFont val="Calibri"/>
        <family val="2"/>
      </rPr>
      <t>राज्‍य</t>
    </r>
  </si>
  <si>
    <r>
      <rPr>
        <sz val="11"/>
        <color theme="1"/>
        <rFont val="Calibri"/>
        <family val="2"/>
      </rPr>
      <t>आंध्र प्रदेश</t>
    </r>
  </si>
  <si>
    <r>
      <rPr>
        <sz val="11"/>
        <color theme="1"/>
        <rFont val="Calibri"/>
        <family val="2"/>
      </rPr>
      <t>ओडिशा</t>
    </r>
  </si>
  <si>
    <r>
      <rPr>
        <sz val="11"/>
        <color theme="1"/>
        <rFont val="Calibri"/>
        <family val="2"/>
      </rPr>
      <t>तेलंगाना</t>
    </r>
  </si>
  <si>
    <r>
      <rPr>
        <b/>
        <sz val="12"/>
        <rFont val="Calibri"/>
        <family val="2"/>
      </rPr>
      <t>शहर</t>
    </r>
  </si>
  <si>
    <r>
      <rPr>
        <sz val="12"/>
        <rFont val="Calibri"/>
        <family val="2"/>
      </rPr>
      <t>निगरानी के अवस्थानों की संख्या</t>
    </r>
  </si>
  <si>
    <r>
      <rPr>
        <sz val="12"/>
        <rFont val="Calibri"/>
        <family val="2"/>
      </rPr>
      <t>तापमान (</t>
    </r>
    <r>
      <rPr>
        <vertAlign val="superscript"/>
        <sz val="12"/>
        <color theme="1"/>
        <rFont val="Calibri"/>
        <family val="2"/>
      </rPr>
      <t>o</t>
    </r>
    <r>
      <rPr>
        <sz val="12"/>
        <color theme="1"/>
        <rFont val="Calibri"/>
        <family val="2"/>
      </rPr>
      <t>C)     (न्यूनतम-अधिकतम)</t>
    </r>
  </si>
  <si>
    <r>
      <rPr>
        <sz val="11"/>
        <rFont val="Calibri"/>
        <family val="2"/>
      </rPr>
      <t xml:space="preserve"> 3-34</t>
    </r>
  </si>
  <si>
    <r>
      <rPr>
        <sz val="11"/>
        <rFont val="Calibri"/>
        <family val="2"/>
      </rPr>
      <t xml:space="preserve">5-35 </t>
    </r>
  </si>
  <si>
    <r>
      <rPr>
        <sz val="11"/>
        <rFont val="Calibri"/>
        <family val="2"/>
      </rPr>
      <t>9-33</t>
    </r>
  </si>
  <si>
    <r>
      <rPr>
        <sz val="11"/>
        <rFont val="Calibri"/>
        <family val="2"/>
      </rPr>
      <t xml:space="preserve">2.5-35.5 </t>
    </r>
  </si>
  <si>
    <r>
      <rPr>
        <sz val="12"/>
        <rFont val="Calibri"/>
        <family val="2"/>
      </rPr>
      <t>पीएच</t>
    </r>
  </si>
  <si>
    <r>
      <rPr>
        <sz val="11"/>
        <rFont val="Calibri"/>
        <family val="2"/>
      </rPr>
      <t>7-8.8</t>
    </r>
  </si>
  <si>
    <r>
      <rPr>
        <sz val="11"/>
        <rFont val="Calibri"/>
        <family val="2"/>
      </rPr>
      <t>7.0-8.88</t>
    </r>
  </si>
  <si>
    <r>
      <rPr>
        <sz val="11"/>
        <rFont val="Calibri"/>
        <family val="2"/>
      </rPr>
      <t xml:space="preserve">6.1-8.9 </t>
    </r>
  </si>
  <si>
    <r>
      <rPr>
        <sz val="12"/>
        <rFont val="Calibri"/>
        <family val="2"/>
      </rPr>
      <t>सुचालकता (μmhos/cm)</t>
    </r>
  </si>
  <si>
    <r>
      <rPr>
        <sz val="11"/>
        <rFont val="Calibri"/>
        <family val="2"/>
      </rPr>
      <t xml:space="preserve"> 72-4080 </t>
    </r>
  </si>
  <si>
    <r>
      <rPr>
        <sz val="11"/>
        <rFont val="Calibri"/>
        <family val="2"/>
      </rPr>
      <t>97-5620</t>
    </r>
  </si>
  <si>
    <r>
      <rPr>
        <sz val="11"/>
        <rFont val="Calibri"/>
        <family val="2"/>
      </rPr>
      <t xml:space="preserve">39-6320 </t>
    </r>
  </si>
  <si>
    <r>
      <rPr>
        <sz val="12"/>
        <rFont val="Calibri"/>
        <family val="2"/>
      </rPr>
      <t>डीओ (mg/l)</t>
    </r>
  </si>
  <si>
    <r>
      <rPr>
        <sz val="11"/>
        <rFont val="Calibri"/>
        <family val="2"/>
      </rPr>
      <t xml:space="preserve">0.3-13.2 </t>
    </r>
  </si>
  <si>
    <r>
      <rPr>
        <sz val="11"/>
        <rFont val="Calibri"/>
        <family val="2"/>
      </rPr>
      <t>2.2-11.9</t>
    </r>
  </si>
  <si>
    <r>
      <rPr>
        <sz val="11"/>
        <rFont val="Calibri"/>
        <family val="2"/>
      </rPr>
      <t>1.2 &amp; 11.6</t>
    </r>
  </si>
  <si>
    <r>
      <rPr>
        <sz val="12"/>
        <rFont val="Calibri"/>
        <family val="2"/>
      </rPr>
      <t xml:space="preserve"> बीओडी (mg/l) </t>
    </r>
  </si>
  <si>
    <r>
      <rPr>
        <sz val="11"/>
        <rFont val="Calibri"/>
        <family val="2"/>
      </rPr>
      <t xml:space="preserve">0.7-14.4 </t>
    </r>
  </si>
  <si>
    <r>
      <rPr>
        <sz val="11"/>
        <rFont val="Calibri"/>
        <family val="2"/>
      </rPr>
      <t>0.1-16.4</t>
    </r>
  </si>
  <si>
    <r>
      <rPr>
        <sz val="11"/>
        <rFont val="Calibri"/>
        <family val="2"/>
      </rPr>
      <t xml:space="preserve"> 0.5-21.0</t>
    </r>
  </si>
  <si>
    <r>
      <rPr>
        <sz val="11"/>
        <rFont val="Calibri"/>
        <family val="2"/>
      </rPr>
      <t xml:space="preserve">0.2-15 </t>
    </r>
  </si>
  <si>
    <r>
      <rPr>
        <sz val="12"/>
        <rFont val="Calibri"/>
        <family val="2"/>
      </rPr>
      <t xml:space="preserve">कुल कॉलिफार्म (MPN/100 ml) </t>
    </r>
  </si>
  <si>
    <r>
      <t>47-45x10</t>
    </r>
    <r>
      <rPr>
        <vertAlign val="superscript"/>
        <sz val="11"/>
        <rFont val="Calibri"/>
        <family val="2"/>
      </rPr>
      <t>5</t>
    </r>
  </si>
  <si>
    <r>
      <rPr>
        <sz val="11"/>
        <rFont val="Calibri"/>
        <family val="2"/>
      </rPr>
      <t>11-45x10</t>
    </r>
    <r>
      <rPr>
        <vertAlign val="superscript"/>
        <sz val="11"/>
        <color theme="1"/>
        <rFont val="Calibri"/>
        <family val="2"/>
      </rPr>
      <t>5</t>
    </r>
  </si>
  <si>
    <r>
      <t>13-45x10</t>
    </r>
    <r>
      <rPr>
        <vertAlign val="superscript"/>
        <sz val="11"/>
        <rFont val="Calibri"/>
        <family val="2"/>
      </rPr>
      <t>5</t>
    </r>
  </si>
  <si>
    <r>
      <rPr>
        <sz val="11"/>
        <rFont val="Calibri"/>
        <family val="2"/>
      </rPr>
      <t>1-25x10</t>
    </r>
    <r>
      <rPr>
        <vertAlign val="superscript"/>
        <sz val="11"/>
        <color theme="1"/>
        <rFont val="Calibri"/>
        <family val="2"/>
      </rPr>
      <t>5</t>
    </r>
  </si>
  <si>
    <r>
      <t>0-28x10</t>
    </r>
    <r>
      <rPr>
        <vertAlign val="superscript"/>
        <sz val="11"/>
        <rFont val="Calibri"/>
        <family val="2"/>
      </rPr>
      <t>5</t>
    </r>
  </si>
  <si>
    <r>
      <rPr>
        <sz val="11"/>
        <rFont val="Calibri"/>
        <family val="2"/>
      </rPr>
      <t xml:space="preserve"> 0- 101 x10</t>
    </r>
    <r>
      <rPr>
        <vertAlign val="superscript"/>
        <sz val="11"/>
        <color theme="1"/>
        <rFont val="Calibri"/>
        <family val="2"/>
      </rPr>
      <t>5</t>
    </r>
  </si>
  <si>
    <r>
      <t xml:space="preserve"> 2-65 x10</t>
    </r>
    <r>
      <rPr>
        <vertAlign val="superscript"/>
        <sz val="11"/>
        <rFont val="Calibri"/>
        <family val="2"/>
      </rPr>
      <t>4</t>
    </r>
  </si>
  <si>
    <r>
      <rPr>
        <sz val="12"/>
        <rFont val="Calibri"/>
        <family val="2"/>
      </rPr>
      <t xml:space="preserve">मलीय कॉलिफार्म (MPN/100 ml) </t>
    </r>
  </si>
  <si>
    <r>
      <t xml:space="preserve"> 26-12x10</t>
    </r>
    <r>
      <rPr>
        <vertAlign val="superscript"/>
        <sz val="11"/>
        <rFont val="Calibri"/>
        <family val="2"/>
      </rPr>
      <t>5</t>
    </r>
  </si>
  <si>
    <r>
      <rPr>
        <sz val="11"/>
        <rFont val="Calibri"/>
        <family val="2"/>
      </rPr>
      <t xml:space="preserve"> 11-7x10</t>
    </r>
    <r>
      <rPr>
        <vertAlign val="superscript"/>
        <sz val="11"/>
        <color theme="1"/>
        <rFont val="Calibri"/>
        <family val="2"/>
      </rPr>
      <t>5</t>
    </r>
  </si>
  <si>
    <r>
      <t xml:space="preserve"> 13-11x10</t>
    </r>
    <r>
      <rPr>
        <vertAlign val="superscript"/>
        <sz val="11"/>
        <rFont val="Calibri"/>
        <family val="2"/>
      </rPr>
      <t>5</t>
    </r>
  </si>
  <si>
    <r>
      <rPr>
        <sz val="11"/>
        <rFont val="Calibri"/>
        <family val="2"/>
      </rPr>
      <t>17-11x10</t>
    </r>
    <r>
      <rPr>
        <vertAlign val="superscript"/>
        <sz val="11"/>
        <color theme="1"/>
        <rFont val="Calibri"/>
        <family val="2"/>
      </rPr>
      <t>5</t>
    </r>
  </si>
  <si>
    <r>
      <t xml:space="preserve"> 0-7 x10</t>
    </r>
    <r>
      <rPr>
        <vertAlign val="superscript"/>
        <sz val="11"/>
        <rFont val="Calibri"/>
        <family val="2"/>
      </rPr>
      <t>5</t>
    </r>
  </si>
  <si>
    <r>
      <rPr>
        <sz val="11"/>
        <rFont val="Calibri"/>
        <family val="2"/>
      </rPr>
      <t xml:space="preserve"> 0 - 85 x10</t>
    </r>
    <r>
      <rPr>
        <vertAlign val="superscript"/>
        <sz val="11"/>
        <color theme="1"/>
        <rFont val="Calibri"/>
        <family val="2"/>
      </rPr>
      <t>5</t>
    </r>
  </si>
  <si>
    <r>
      <t xml:space="preserve"> 0-4 x10</t>
    </r>
    <r>
      <rPr>
        <vertAlign val="superscript"/>
        <sz val="11"/>
        <rFont val="Calibri"/>
        <family val="2"/>
      </rPr>
      <t>4</t>
    </r>
  </si>
  <si>
    <r>
      <rPr>
        <sz val="11"/>
        <rFont val="Calibri"/>
        <family val="2"/>
      </rPr>
      <t xml:space="preserve">7-35 </t>
    </r>
  </si>
  <si>
    <r>
      <rPr>
        <sz val="11"/>
        <rFont val="Calibri"/>
        <family val="2"/>
      </rPr>
      <t xml:space="preserve">4-34 </t>
    </r>
  </si>
  <si>
    <r>
      <rPr>
        <sz val="11"/>
        <rFont val="Calibri"/>
        <family val="2"/>
      </rPr>
      <t xml:space="preserve"> 7.5-32</t>
    </r>
  </si>
  <si>
    <r>
      <rPr>
        <sz val="11"/>
        <rFont val="Calibri"/>
        <family val="2"/>
      </rPr>
      <t xml:space="preserve">6.8-9 </t>
    </r>
  </si>
  <si>
    <r>
      <rPr>
        <sz val="11"/>
        <rFont val="Calibri"/>
        <family val="2"/>
      </rPr>
      <t>7.14-9.5</t>
    </r>
  </si>
  <si>
    <r>
      <rPr>
        <sz val="11"/>
        <rFont val="Calibri"/>
        <family val="2"/>
      </rPr>
      <t xml:space="preserve"> 6.8 &amp; 9.5 </t>
    </r>
  </si>
  <si>
    <r>
      <rPr>
        <sz val="11"/>
        <rFont val="Calibri"/>
        <family val="2"/>
      </rPr>
      <t>76-2150</t>
    </r>
  </si>
  <si>
    <r>
      <rPr>
        <sz val="11"/>
        <rFont val="Calibri"/>
        <family val="2"/>
      </rPr>
      <t xml:space="preserve"> 220-1876 </t>
    </r>
  </si>
  <si>
    <r>
      <rPr>
        <sz val="11"/>
        <rFont val="Calibri"/>
        <family val="2"/>
      </rPr>
      <t>40-3340</t>
    </r>
  </si>
  <si>
    <r>
      <rPr>
        <sz val="11"/>
        <rFont val="Calibri"/>
        <family val="2"/>
      </rPr>
      <t xml:space="preserve"> 0.3-19.5</t>
    </r>
  </si>
  <si>
    <r>
      <rPr>
        <sz val="11"/>
        <rFont val="Calibri"/>
        <family val="2"/>
      </rPr>
      <t xml:space="preserve">1.3-18.8 </t>
    </r>
  </si>
  <si>
    <r>
      <rPr>
        <sz val="11"/>
        <rFont val="Calibri"/>
        <family val="2"/>
      </rPr>
      <t xml:space="preserve"> 0.0 &amp; 20.6 </t>
    </r>
  </si>
  <si>
    <r>
      <rPr>
        <sz val="11"/>
        <rFont val="Calibri"/>
        <family val="2"/>
      </rPr>
      <t xml:space="preserve"> 1-40</t>
    </r>
  </si>
  <si>
    <r>
      <rPr>
        <sz val="11"/>
        <rFont val="Calibri"/>
        <family val="2"/>
      </rPr>
      <t xml:space="preserve">1.0-144 </t>
    </r>
  </si>
  <si>
    <r>
      <rPr>
        <sz val="11"/>
        <rFont val="Calibri"/>
        <family val="2"/>
      </rPr>
      <t>0.4-70.0</t>
    </r>
  </si>
  <si>
    <r>
      <t>110-171x10</t>
    </r>
    <r>
      <rPr>
        <vertAlign val="superscript"/>
        <sz val="11"/>
        <rFont val="Calibri"/>
        <family val="2"/>
      </rPr>
      <t>7</t>
    </r>
  </si>
  <si>
    <r>
      <rPr>
        <sz val="11"/>
        <rFont val="Calibri"/>
        <family val="2"/>
      </rPr>
      <t xml:space="preserve"> 21-1103x10</t>
    </r>
    <r>
      <rPr>
        <vertAlign val="superscript"/>
        <sz val="11"/>
        <color theme="1"/>
        <rFont val="Calibri"/>
        <family val="2"/>
      </rPr>
      <t>6</t>
    </r>
  </si>
  <si>
    <r>
      <t>14-307x10</t>
    </r>
    <r>
      <rPr>
        <vertAlign val="superscript"/>
        <sz val="11"/>
        <rFont val="Calibri"/>
        <family val="2"/>
      </rPr>
      <t>6</t>
    </r>
  </si>
  <si>
    <r>
      <rPr>
        <sz val="11"/>
        <rFont val="Calibri"/>
        <family val="2"/>
      </rPr>
      <t>7-231x10</t>
    </r>
    <r>
      <rPr>
        <vertAlign val="superscript"/>
        <sz val="11"/>
        <color theme="1"/>
        <rFont val="Calibri"/>
        <family val="2"/>
      </rPr>
      <t>7</t>
    </r>
  </si>
  <si>
    <r>
      <t xml:space="preserve"> 0-32 x10</t>
    </r>
    <r>
      <rPr>
        <vertAlign val="superscript"/>
        <sz val="11"/>
        <rFont val="Calibri"/>
        <family val="2"/>
      </rPr>
      <t>7</t>
    </r>
  </si>
  <si>
    <r>
      <rPr>
        <sz val="11"/>
        <rFont val="Calibri"/>
        <family val="2"/>
      </rPr>
      <t xml:space="preserve"> 0 - 103x10</t>
    </r>
    <r>
      <rPr>
        <vertAlign val="superscript"/>
        <sz val="11"/>
        <color theme="1"/>
        <rFont val="Calibri"/>
        <family val="2"/>
      </rPr>
      <t>6</t>
    </r>
  </si>
  <si>
    <r>
      <t xml:space="preserve"> 4 - 23 x10</t>
    </r>
    <r>
      <rPr>
        <vertAlign val="superscript"/>
        <sz val="11"/>
        <rFont val="Calibri"/>
        <family val="2"/>
      </rPr>
      <t>9</t>
    </r>
  </si>
  <si>
    <r>
      <t xml:space="preserve"> 40-203x10</t>
    </r>
    <r>
      <rPr>
        <vertAlign val="superscript"/>
        <sz val="11"/>
        <rFont val="Calibri"/>
        <family val="2"/>
      </rPr>
      <t>6</t>
    </r>
  </si>
  <si>
    <r>
      <rPr>
        <sz val="11"/>
        <rFont val="Calibri"/>
        <family val="2"/>
      </rPr>
      <t xml:space="preserve"> 18-62x10</t>
    </r>
    <r>
      <rPr>
        <vertAlign val="superscript"/>
        <sz val="11"/>
        <color theme="1"/>
        <rFont val="Calibri"/>
        <family val="2"/>
      </rPr>
      <t>6</t>
    </r>
  </si>
  <si>
    <r>
      <t xml:space="preserve"> 11-52x10</t>
    </r>
    <r>
      <rPr>
        <vertAlign val="superscript"/>
        <sz val="11"/>
        <rFont val="Calibri"/>
        <family val="2"/>
      </rPr>
      <t>5</t>
    </r>
  </si>
  <si>
    <r>
      <rPr>
        <sz val="11"/>
        <rFont val="Calibri"/>
        <family val="2"/>
      </rPr>
      <t xml:space="preserve"> 2-13x10</t>
    </r>
    <r>
      <rPr>
        <vertAlign val="superscript"/>
        <sz val="11"/>
        <color theme="1"/>
        <rFont val="Calibri"/>
        <family val="2"/>
      </rPr>
      <t>6</t>
    </r>
  </si>
  <si>
    <r>
      <t xml:space="preserve"> 0-23 x10</t>
    </r>
    <r>
      <rPr>
        <vertAlign val="superscript"/>
        <sz val="11"/>
        <rFont val="Calibri"/>
        <family val="2"/>
      </rPr>
      <t>6</t>
    </r>
  </si>
  <si>
    <r>
      <rPr>
        <sz val="11"/>
        <rFont val="Calibri"/>
        <family val="2"/>
      </rPr>
      <t xml:space="preserve"> 11 -109x10</t>
    </r>
    <r>
      <rPr>
        <vertAlign val="superscript"/>
        <sz val="11"/>
        <color theme="1"/>
        <rFont val="Calibri"/>
        <family val="2"/>
      </rPr>
      <t>5</t>
    </r>
  </si>
  <si>
    <r>
      <t xml:space="preserve"> 9 - 21 x10</t>
    </r>
    <r>
      <rPr>
        <vertAlign val="superscript"/>
        <sz val="11"/>
        <rFont val="Calibri"/>
        <family val="2"/>
      </rPr>
      <t>8</t>
    </r>
  </si>
  <si>
    <r>
      <rPr>
        <sz val="11"/>
        <rFont val="Calibri"/>
        <family val="2"/>
      </rPr>
      <t>19-34</t>
    </r>
  </si>
  <si>
    <r>
      <rPr>
        <sz val="11"/>
        <rFont val="Calibri"/>
        <family val="2"/>
      </rPr>
      <t xml:space="preserve"> 20-34 </t>
    </r>
  </si>
  <si>
    <r>
      <rPr>
        <sz val="11"/>
        <rFont val="Calibri"/>
        <family val="2"/>
      </rPr>
      <t xml:space="preserve"> 16-28 </t>
    </r>
  </si>
  <si>
    <r>
      <rPr>
        <sz val="11"/>
        <rFont val="Calibri"/>
        <family val="2"/>
      </rPr>
      <t xml:space="preserve"> 20-32 </t>
    </r>
  </si>
  <si>
    <r>
      <rPr>
        <sz val="11"/>
        <rFont val="Calibri"/>
        <family val="2"/>
      </rPr>
      <t xml:space="preserve">7.4-9.2 </t>
    </r>
  </si>
  <si>
    <r>
      <rPr>
        <sz val="11"/>
        <rFont val="Calibri"/>
        <family val="2"/>
      </rPr>
      <t xml:space="preserve">7.2-8.9 </t>
    </r>
  </si>
  <si>
    <r>
      <rPr>
        <sz val="11"/>
        <rFont val="Calibri"/>
        <family val="2"/>
      </rPr>
      <t xml:space="preserve">166-650 </t>
    </r>
  </si>
  <si>
    <r>
      <rPr>
        <sz val="11"/>
        <rFont val="Calibri"/>
        <family val="2"/>
      </rPr>
      <t>263-580</t>
    </r>
  </si>
  <si>
    <r>
      <rPr>
        <sz val="11"/>
        <rFont val="Calibri"/>
        <family val="2"/>
      </rPr>
      <t xml:space="preserve">225-1660 </t>
    </r>
  </si>
  <si>
    <r>
      <rPr>
        <sz val="11"/>
        <rFont val="Calibri"/>
        <family val="2"/>
      </rPr>
      <t xml:space="preserve">2.7-8.7 </t>
    </r>
  </si>
  <si>
    <r>
      <rPr>
        <sz val="11"/>
        <rFont val="Calibri"/>
        <family val="2"/>
      </rPr>
      <t xml:space="preserve"> 7.3-12.1</t>
    </r>
  </si>
  <si>
    <r>
      <rPr>
        <sz val="11"/>
        <rFont val="Calibri"/>
        <family val="2"/>
      </rPr>
      <t xml:space="preserve">4.6-13 </t>
    </r>
  </si>
  <si>
    <r>
      <rPr>
        <sz val="11"/>
        <rFont val="Calibri"/>
        <family val="2"/>
      </rPr>
      <t xml:space="preserve">0.3-4.9 </t>
    </r>
  </si>
  <si>
    <r>
      <rPr>
        <sz val="11"/>
        <rFont val="Calibri"/>
        <family val="2"/>
      </rPr>
      <t xml:space="preserve"> 1.1-8.5 </t>
    </r>
  </si>
  <si>
    <r>
      <rPr>
        <sz val="11"/>
        <rFont val="Calibri"/>
        <family val="2"/>
      </rPr>
      <t xml:space="preserve">0.2-6.8 </t>
    </r>
  </si>
  <si>
    <r>
      <rPr>
        <sz val="11"/>
        <rFont val="Calibri"/>
        <family val="2"/>
      </rPr>
      <t>3-2400</t>
    </r>
  </si>
  <si>
    <r>
      <rPr>
        <sz val="11"/>
        <rFont val="Calibri"/>
        <family val="2"/>
      </rPr>
      <t xml:space="preserve">4-1600 </t>
    </r>
  </si>
  <si>
    <r>
      <t xml:space="preserve"> 3-14x10</t>
    </r>
    <r>
      <rPr>
        <vertAlign val="superscript"/>
        <sz val="11"/>
        <rFont val="Calibri"/>
        <family val="2"/>
      </rPr>
      <t>3</t>
    </r>
  </si>
  <si>
    <r>
      <rPr>
        <sz val="11"/>
        <rFont val="Calibri"/>
        <family val="2"/>
      </rPr>
      <t>3-180</t>
    </r>
  </si>
  <si>
    <r>
      <rPr>
        <sz val="11"/>
        <rFont val="Calibri"/>
        <family val="2"/>
      </rPr>
      <t xml:space="preserve">0-210 </t>
    </r>
  </si>
  <si>
    <r>
      <rPr>
        <sz val="11"/>
        <rFont val="Calibri"/>
        <family val="2"/>
      </rPr>
      <t xml:space="preserve">2-28 </t>
    </r>
  </si>
  <si>
    <r>
      <t xml:space="preserve"> 2-1x10</t>
    </r>
    <r>
      <rPr>
        <vertAlign val="superscript"/>
        <sz val="11"/>
        <rFont val="Calibri"/>
        <family val="2"/>
      </rPr>
      <t>3</t>
    </r>
  </si>
  <si>
    <r>
      <rPr>
        <sz val="11"/>
        <rFont val="Calibri"/>
        <family val="2"/>
      </rPr>
      <t xml:space="preserve"> 2-9 </t>
    </r>
  </si>
  <si>
    <r>
      <rPr>
        <sz val="11"/>
        <rFont val="Calibri"/>
        <family val="2"/>
      </rPr>
      <t xml:space="preserve">0 &amp; 18 </t>
    </r>
  </si>
  <si>
    <r>
      <rPr>
        <sz val="11"/>
        <rFont val="Calibri"/>
        <family val="2"/>
      </rPr>
      <t>13-39</t>
    </r>
  </si>
  <si>
    <r>
      <rPr>
        <sz val="11"/>
        <rFont val="Calibri"/>
        <family val="2"/>
      </rPr>
      <t xml:space="preserve">14-31 </t>
    </r>
  </si>
  <si>
    <r>
      <rPr>
        <sz val="11"/>
        <rFont val="Calibri"/>
        <family val="2"/>
      </rPr>
      <t xml:space="preserve">19-41 </t>
    </r>
  </si>
  <si>
    <r>
      <rPr>
        <sz val="11"/>
        <rFont val="Calibri"/>
        <family val="2"/>
      </rPr>
      <t xml:space="preserve"> 3.1-9.5 </t>
    </r>
  </si>
  <si>
    <r>
      <rPr>
        <sz val="11"/>
        <rFont val="Calibri"/>
        <family val="2"/>
      </rPr>
      <t xml:space="preserve">7.7-9.28 </t>
    </r>
  </si>
  <si>
    <r>
      <rPr>
        <sz val="11"/>
        <rFont val="Calibri"/>
        <family val="2"/>
      </rPr>
      <t xml:space="preserve">6.6-8.9 </t>
    </r>
  </si>
  <si>
    <r>
      <rPr>
        <sz val="11"/>
        <rFont val="Calibri"/>
        <family val="2"/>
      </rPr>
      <t xml:space="preserve">190-790 </t>
    </r>
  </si>
  <si>
    <r>
      <rPr>
        <sz val="11"/>
        <rFont val="Calibri"/>
        <family val="2"/>
      </rPr>
      <t>161-923</t>
    </r>
  </si>
  <si>
    <r>
      <rPr>
        <sz val="11"/>
        <rFont val="Calibri"/>
        <family val="2"/>
      </rPr>
      <t xml:space="preserve">132-26000 </t>
    </r>
  </si>
  <si>
    <r>
      <rPr>
        <sz val="11"/>
        <rFont val="Calibri"/>
        <family val="2"/>
      </rPr>
      <t xml:space="preserve">1.2-8.7 </t>
    </r>
  </si>
  <si>
    <r>
      <rPr>
        <sz val="11"/>
        <rFont val="Calibri"/>
        <family val="2"/>
      </rPr>
      <t xml:space="preserve"> 4.6-9.7 </t>
    </r>
  </si>
  <si>
    <r>
      <rPr>
        <sz val="11"/>
        <rFont val="Calibri"/>
        <family val="2"/>
      </rPr>
      <t xml:space="preserve">2.1 &amp; 8.8 </t>
    </r>
  </si>
  <si>
    <r>
      <rPr>
        <sz val="11"/>
        <rFont val="Calibri"/>
        <family val="2"/>
      </rPr>
      <t xml:space="preserve">0.7-36 </t>
    </r>
  </si>
  <si>
    <r>
      <rPr>
        <sz val="11"/>
        <rFont val="Calibri"/>
        <family val="2"/>
      </rPr>
      <t xml:space="preserve">0.3-24 </t>
    </r>
  </si>
  <si>
    <r>
      <rPr>
        <sz val="11"/>
        <rFont val="Calibri"/>
        <family val="2"/>
      </rPr>
      <t xml:space="preserve">0.1-21 </t>
    </r>
  </si>
  <si>
    <r>
      <rPr>
        <sz val="11"/>
        <rFont val="Calibri"/>
        <family val="2"/>
      </rPr>
      <t>3-5x10</t>
    </r>
    <r>
      <rPr>
        <vertAlign val="superscript"/>
        <sz val="11"/>
        <color theme="1"/>
        <rFont val="Calibri"/>
        <family val="2"/>
      </rPr>
      <t>5</t>
    </r>
  </si>
  <si>
    <r>
      <t>2-46X10</t>
    </r>
    <r>
      <rPr>
        <vertAlign val="superscript"/>
        <sz val="11"/>
        <rFont val="Calibri"/>
        <family val="2"/>
      </rPr>
      <t>4</t>
    </r>
  </si>
  <si>
    <r>
      <rPr>
        <sz val="11"/>
        <rFont val="Calibri"/>
        <family val="2"/>
      </rPr>
      <t>5-11x10</t>
    </r>
    <r>
      <rPr>
        <vertAlign val="superscript"/>
        <sz val="11"/>
        <color theme="1"/>
        <rFont val="Calibri"/>
        <family val="2"/>
      </rPr>
      <t>4</t>
    </r>
  </si>
  <si>
    <r>
      <t>17-46 x10</t>
    </r>
    <r>
      <rPr>
        <vertAlign val="superscript"/>
        <sz val="11"/>
        <rFont val="Calibri"/>
        <family val="2"/>
      </rPr>
      <t>3</t>
    </r>
  </si>
  <si>
    <r>
      <rPr>
        <sz val="11"/>
        <rFont val="Calibri"/>
        <family val="2"/>
      </rPr>
      <t>0-46 x10</t>
    </r>
    <r>
      <rPr>
        <vertAlign val="superscript"/>
        <sz val="11"/>
        <color theme="1"/>
        <rFont val="Calibri"/>
        <family val="2"/>
      </rPr>
      <t>4</t>
    </r>
  </si>
  <si>
    <r>
      <rPr>
        <sz val="11"/>
        <rFont val="Calibri"/>
        <family val="2"/>
      </rPr>
      <t xml:space="preserve"> 2-9X10</t>
    </r>
    <r>
      <rPr>
        <vertAlign val="superscript"/>
        <sz val="11"/>
        <color theme="1"/>
        <rFont val="Calibri"/>
        <family val="2"/>
      </rPr>
      <t>4</t>
    </r>
  </si>
  <si>
    <r>
      <t xml:space="preserve"> 2-15X10</t>
    </r>
    <r>
      <rPr>
        <vertAlign val="superscript"/>
        <sz val="11"/>
        <rFont val="Calibri"/>
        <family val="2"/>
      </rPr>
      <t>4</t>
    </r>
  </si>
  <si>
    <r>
      <rPr>
        <sz val="11"/>
        <rFont val="Calibri"/>
        <family val="2"/>
      </rPr>
      <t xml:space="preserve"> 2-11x10</t>
    </r>
    <r>
      <rPr>
        <vertAlign val="superscript"/>
        <sz val="11"/>
        <color theme="1"/>
        <rFont val="Calibri"/>
        <family val="2"/>
      </rPr>
      <t>4</t>
    </r>
  </si>
  <si>
    <r>
      <t xml:space="preserve"> 7-15 x10</t>
    </r>
    <r>
      <rPr>
        <vertAlign val="superscript"/>
        <sz val="11"/>
        <rFont val="Calibri"/>
        <family val="2"/>
      </rPr>
      <t>3</t>
    </r>
  </si>
  <si>
    <r>
      <rPr>
        <sz val="11"/>
        <rFont val="Calibri"/>
        <family val="2"/>
      </rPr>
      <t xml:space="preserve"> 0-24 x10</t>
    </r>
    <r>
      <rPr>
        <vertAlign val="superscript"/>
        <sz val="11"/>
        <color theme="1"/>
        <rFont val="Calibri"/>
        <family val="2"/>
      </rPr>
      <t>4</t>
    </r>
  </si>
  <si>
    <r>
      <rPr>
        <sz val="11"/>
        <rFont val="Calibri"/>
        <family val="2"/>
      </rPr>
      <t xml:space="preserve"> 15-34 </t>
    </r>
  </si>
  <si>
    <r>
      <rPr>
        <sz val="11"/>
        <rFont val="Calibri"/>
        <family val="2"/>
      </rPr>
      <t xml:space="preserve">9-32 </t>
    </r>
  </si>
  <si>
    <r>
      <rPr>
        <sz val="11"/>
        <rFont val="Calibri"/>
        <family val="2"/>
      </rPr>
      <t xml:space="preserve">14-32 </t>
    </r>
  </si>
  <si>
    <r>
      <rPr>
        <sz val="11"/>
        <rFont val="Calibri"/>
        <family val="2"/>
      </rPr>
      <t>7-8.6</t>
    </r>
  </si>
  <si>
    <r>
      <rPr>
        <sz val="11"/>
        <rFont val="Calibri"/>
        <family val="2"/>
      </rPr>
      <t xml:space="preserve">7.1-8.6 </t>
    </r>
  </si>
  <si>
    <r>
      <rPr>
        <sz val="11"/>
        <rFont val="Calibri"/>
        <family val="2"/>
      </rPr>
      <t xml:space="preserve">6.8-10 </t>
    </r>
  </si>
  <si>
    <r>
      <rPr>
        <sz val="11"/>
        <rFont val="Calibri"/>
        <family val="2"/>
      </rPr>
      <t xml:space="preserve"> 181-815 </t>
    </r>
  </si>
  <si>
    <r>
      <rPr>
        <sz val="11"/>
        <rFont val="Calibri"/>
        <family val="2"/>
      </rPr>
      <t xml:space="preserve">188-682 </t>
    </r>
  </si>
  <si>
    <r>
      <rPr>
        <sz val="11"/>
        <rFont val="Calibri"/>
        <family val="2"/>
      </rPr>
      <t>180-853</t>
    </r>
  </si>
  <si>
    <r>
      <rPr>
        <sz val="11"/>
        <rFont val="Calibri"/>
        <family val="2"/>
      </rPr>
      <t xml:space="preserve">5.5-9.6 </t>
    </r>
  </si>
  <si>
    <r>
      <rPr>
        <sz val="11"/>
        <rFont val="Calibri"/>
        <family val="2"/>
      </rPr>
      <t xml:space="preserve">6.2-11 </t>
    </r>
  </si>
  <si>
    <r>
      <rPr>
        <sz val="11"/>
        <rFont val="Calibri"/>
        <family val="2"/>
      </rPr>
      <t xml:space="preserve"> 4.9 &amp; 13 </t>
    </r>
  </si>
  <si>
    <r>
      <rPr>
        <sz val="11"/>
        <rFont val="Calibri"/>
        <family val="2"/>
      </rPr>
      <t xml:space="preserve">0.2-3.8 </t>
    </r>
  </si>
  <si>
    <r>
      <rPr>
        <sz val="11"/>
        <rFont val="Calibri"/>
        <family val="2"/>
      </rPr>
      <t xml:space="preserve">0.4-3.7 </t>
    </r>
  </si>
  <si>
    <r>
      <rPr>
        <sz val="11"/>
        <rFont val="Calibri"/>
        <family val="2"/>
      </rPr>
      <t xml:space="preserve">0.2-11.4 </t>
    </r>
  </si>
  <si>
    <r>
      <rPr>
        <sz val="11"/>
        <rFont val="Calibri"/>
        <family val="2"/>
      </rPr>
      <t>9-2400</t>
    </r>
  </si>
  <si>
    <r>
      <rPr>
        <sz val="11"/>
        <rFont val="Calibri"/>
        <family val="2"/>
      </rPr>
      <t xml:space="preserve">0-2400 </t>
    </r>
  </si>
  <si>
    <r>
      <rPr>
        <sz val="11"/>
        <rFont val="Calibri"/>
        <family val="2"/>
      </rPr>
      <t xml:space="preserve"> 2-64 </t>
    </r>
  </si>
  <si>
    <r>
      <rPr>
        <sz val="11"/>
        <rFont val="Calibri"/>
        <family val="2"/>
      </rPr>
      <t xml:space="preserve"> 2-15 </t>
    </r>
  </si>
  <si>
    <r>
      <rPr>
        <sz val="11"/>
        <rFont val="Calibri"/>
        <family val="2"/>
      </rPr>
      <t xml:space="preserve"> 0-39 </t>
    </r>
  </si>
  <si>
    <r>
      <rPr>
        <sz val="11"/>
        <rFont val="Calibri"/>
        <family val="2"/>
      </rPr>
      <t xml:space="preserve">0-140 </t>
    </r>
  </si>
  <si>
    <r>
      <rPr>
        <sz val="11"/>
        <rFont val="Calibri"/>
        <family val="2"/>
      </rPr>
      <t xml:space="preserve">22-35 </t>
    </r>
  </si>
  <si>
    <r>
      <rPr>
        <sz val="11"/>
        <rFont val="Calibri"/>
        <family val="2"/>
      </rPr>
      <t xml:space="preserve">21-35 </t>
    </r>
  </si>
  <si>
    <r>
      <rPr>
        <sz val="11"/>
        <rFont val="Calibri"/>
        <family val="2"/>
      </rPr>
      <t>13-35</t>
    </r>
  </si>
  <si>
    <r>
      <rPr>
        <sz val="11"/>
        <rFont val="Calibri"/>
        <family val="2"/>
      </rPr>
      <t xml:space="preserve">7.0-9.0 </t>
    </r>
  </si>
  <si>
    <r>
      <rPr>
        <sz val="11"/>
        <rFont val="Calibri"/>
        <family val="2"/>
      </rPr>
      <t>6.5-9</t>
    </r>
  </si>
  <si>
    <r>
      <rPr>
        <sz val="11"/>
        <rFont val="Calibri"/>
        <family val="2"/>
      </rPr>
      <t xml:space="preserve"> 6.65-9.11</t>
    </r>
  </si>
  <si>
    <r>
      <rPr>
        <sz val="11"/>
        <rFont val="Calibri"/>
        <family val="2"/>
      </rPr>
      <t xml:space="preserve"> 5.2-9.6 </t>
    </r>
  </si>
  <si>
    <r>
      <rPr>
        <sz val="11"/>
        <rFont val="Calibri"/>
        <family val="2"/>
      </rPr>
      <t xml:space="preserve">118-1400 </t>
    </r>
  </si>
  <si>
    <r>
      <rPr>
        <sz val="11"/>
        <rFont val="Calibri"/>
        <family val="2"/>
      </rPr>
      <t xml:space="preserve"> 86-1290 </t>
    </r>
  </si>
  <si>
    <r>
      <rPr>
        <sz val="11"/>
        <rFont val="Calibri"/>
        <family val="2"/>
      </rPr>
      <t xml:space="preserve"> 75-691 </t>
    </r>
  </si>
  <si>
    <r>
      <rPr>
        <sz val="11"/>
        <rFont val="Calibri"/>
        <family val="2"/>
      </rPr>
      <t xml:space="preserve">114-3994 </t>
    </r>
  </si>
  <si>
    <r>
      <rPr>
        <sz val="11"/>
        <rFont val="Calibri"/>
        <family val="2"/>
      </rPr>
      <t xml:space="preserve">3.1-10.9 </t>
    </r>
  </si>
  <si>
    <r>
      <rPr>
        <sz val="11"/>
        <rFont val="Calibri"/>
        <family val="2"/>
      </rPr>
      <t xml:space="preserve">2.4-9.2 </t>
    </r>
  </si>
  <si>
    <r>
      <rPr>
        <sz val="11"/>
        <rFont val="Calibri"/>
        <family val="2"/>
      </rPr>
      <t xml:space="preserve">1.1-9.6 </t>
    </r>
  </si>
  <si>
    <r>
      <rPr>
        <sz val="11"/>
        <rFont val="Calibri"/>
        <family val="2"/>
      </rPr>
      <t xml:space="preserve">1.2-11.3 </t>
    </r>
  </si>
  <si>
    <r>
      <rPr>
        <sz val="11"/>
        <rFont val="Calibri"/>
        <family val="2"/>
      </rPr>
      <t>0.5 - 78.0</t>
    </r>
  </si>
  <si>
    <r>
      <rPr>
        <sz val="11"/>
        <rFont val="Calibri"/>
        <family val="2"/>
      </rPr>
      <t xml:space="preserve">1.2-32 </t>
    </r>
  </si>
  <si>
    <r>
      <rPr>
        <sz val="11"/>
        <rFont val="Calibri"/>
        <family val="2"/>
      </rPr>
      <t xml:space="preserve">0.2-20 </t>
    </r>
  </si>
  <si>
    <r>
      <rPr>
        <sz val="11"/>
        <rFont val="Calibri"/>
        <family val="2"/>
      </rPr>
      <t xml:space="preserve"> 8-5260 </t>
    </r>
  </si>
  <si>
    <r>
      <rPr>
        <sz val="11"/>
        <rFont val="Calibri"/>
        <family val="2"/>
      </rPr>
      <t>4-22 x 10</t>
    </r>
    <r>
      <rPr>
        <vertAlign val="superscript"/>
        <sz val="11"/>
        <color theme="1"/>
        <rFont val="Calibri"/>
        <family val="2"/>
      </rPr>
      <t>4</t>
    </r>
  </si>
  <si>
    <r>
      <t xml:space="preserve"> 2-33 x 10</t>
    </r>
    <r>
      <rPr>
        <vertAlign val="superscript"/>
        <sz val="11"/>
        <rFont val="Calibri"/>
        <family val="2"/>
      </rPr>
      <t>3</t>
    </r>
  </si>
  <si>
    <r>
      <rPr>
        <sz val="11"/>
        <rFont val="Calibri"/>
        <family val="2"/>
      </rPr>
      <t>2-31 x 10</t>
    </r>
    <r>
      <rPr>
        <vertAlign val="superscript"/>
        <sz val="11"/>
        <color theme="1"/>
        <rFont val="Calibri"/>
        <family val="2"/>
      </rPr>
      <t>3</t>
    </r>
  </si>
  <si>
    <r>
      <rPr>
        <sz val="11"/>
        <rFont val="Calibri"/>
        <family val="2"/>
      </rPr>
      <t>3-28 x10</t>
    </r>
    <r>
      <rPr>
        <vertAlign val="superscript"/>
        <sz val="11"/>
        <color theme="1"/>
        <rFont val="Calibri"/>
        <family val="2"/>
      </rPr>
      <t>3</t>
    </r>
  </si>
  <si>
    <r>
      <rPr>
        <sz val="11"/>
        <rFont val="Calibri"/>
        <family val="2"/>
      </rPr>
      <t xml:space="preserve"> 2-2400 </t>
    </r>
  </si>
  <si>
    <r>
      <rPr>
        <sz val="11"/>
        <rFont val="Calibri"/>
        <family val="2"/>
      </rPr>
      <t xml:space="preserve">2-3640 </t>
    </r>
  </si>
  <si>
    <r>
      <rPr>
        <sz val="11"/>
        <rFont val="Calibri"/>
        <family val="2"/>
      </rPr>
      <t xml:space="preserve"> 2-5 x 10</t>
    </r>
    <r>
      <rPr>
        <vertAlign val="superscript"/>
        <sz val="11"/>
        <color theme="1"/>
        <rFont val="Calibri"/>
        <family val="2"/>
      </rPr>
      <t>4</t>
    </r>
  </si>
  <si>
    <r>
      <t xml:space="preserve"> 1-10 x 10</t>
    </r>
    <r>
      <rPr>
        <vertAlign val="superscript"/>
        <sz val="11"/>
        <rFont val="Calibri"/>
        <family val="2"/>
      </rPr>
      <t>3</t>
    </r>
  </si>
  <si>
    <r>
      <rPr>
        <sz val="11"/>
        <rFont val="Calibri"/>
        <family val="2"/>
      </rPr>
      <t xml:space="preserve"> 2-6 x 10</t>
    </r>
    <r>
      <rPr>
        <vertAlign val="superscript"/>
        <sz val="11"/>
        <color theme="1"/>
        <rFont val="Calibri"/>
        <family val="2"/>
      </rPr>
      <t>3</t>
    </r>
  </si>
  <si>
    <r>
      <rPr>
        <sz val="11"/>
        <rFont val="Calibri"/>
        <family val="2"/>
      </rPr>
      <t xml:space="preserve"> 0-800 </t>
    </r>
  </si>
  <si>
    <r>
      <rPr>
        <sz val="11"/>
        <rFont val="Calibri"/>
        <family val="2"/>
      </rPr>
      <t xml:space="preserve">18-33 </t>
    </r>
  </si>
  <si>
    <r>
      <rPr>
        <sz val="11"/>
        <rFont val="Calibri"/>
        <family val="2"/>
      </rPr>
      <t xml:space="preserve">18-38 </t>
    </r>
  </si>
  <si>
    <r>
      <rPr>
        <sz val="11"/>
        <rFont val="Calibri"/>
        <family val="2"/>
      </rPr>
      <t>15-40</t>
    </r>
  </si>
  <si>
    <r>
      <rPr>
        <sz val="11"/>
        <rFont val="Calibri"/>
        <family val="2"/>
      </rPr>
      <t xml:space="preserve"> 17.3-39 </t>
    </r>
  </si>
  <si>
    <r>
      <rPr>
        <sz val="11"/>
        <rFont val="Calibri"/>
        <family val="2"/>
      </rPr>
      <t xml:space="preserve">6.8-9.5 </t>
    </r>
  </si>
  <si>
    <r>
      <rPr>
        <sz val="11"/>
        <rFont val="Calibri"/>
        <family val="2"/>
      </rPr>
      <t xml:space="preserve">6.7 &amp; 9 </t>
    </r>
  </si>
  <si>
    <r>
      <rPr>
        <sz val="11"/>
        <rFont val="Calibri"/>
        <family val="2"/>
      </rPr>
      <t xml:space="preserve"> 6.32-9.30 </t>
    </r>
  </si>
  <si>
    <r>
      <rPr>
        <sz val="11"/>
        <rFont val="Calibri"/>
        <family val="2"/>
      </rPr>
      <t>5.8-8.9</t>
    </r>
  </si>
  <si>
    <r>
      <rPr>
        <sz val="11"/>
        <rFont val="Calibri"/>
        <family val="2"/>
      </rPr>
      <t>28-11050</t>
    </r>
  </si>
  <si>
    <r>
      <rPr>
        <sz val="11"/>
        <rFont val="Calibri"/>
        <family val="2"/>
      </rPr>
      <t xml:space="preserve">71-44000 </t>
    </r>
  </si>
  <si>
    <r>
      <rPr>
        <sz val="11"/>
        <rFont val="Calibri"/>
        <family val="2"/>
      </rPr>
      <t xml:space="preserve">76-2580 </t>
    </r>
  </si>
  <si>
    <r>
      <rPr>
        <sz val="11"/>
        <rFont val="Calibri"/>
        <family val="2"/>
      </rPr>
      <t xml:space="preserve"> 44-14290 </t>
    </r>
  </si>
  <si>
    <r>
      <rPr>
        <sz val="11"/>
        <rFont val="Calibri"/>
        <family val="2"/>
      </rPr>
      <t xml:space="preserve"> 2.9-10.9 </t>
    </r>
  </si>
  <si>
    <r>
      <rPr>
        <sz val="11"/>
        <rFont val="Calibri"/>
        <family val="2"/>
      </rPr>
      <t>0.4-9.2</t>
    </r>
  </si>
  <si>
    <r>
      <rPr>
        <sz val="11"/>
        <rFont val="Calibri"/>
        <family val="2"/>
      </rPr>
      <t>3.0-8.5</t>
    </r>
  </si>
  <si>
    <r>
      <rPr>
        <sz val="11"/>
        <rFont val="Calibri"/>
        <family val="2"/>
      </rPr>
      <t xml:space="preserve">1.1-9.8 </t>
    </r>
  </si>
  <si>
    <r>
      <rPr>
        <sz val="11"/>
        <rFont val="Calibri"/>
        <family val="2"/>
      </rPr>
      <t xml:space="preserve">0.2 - 10.0 </t>
    </r>
  </si>
  <si>
    <r>
      <rPr>
        <sz val="11"/>
        <rFont val="Calibri"/>
        <family val="2"/>
      </rPr>
      <t xml:space="preserve"> 0.3-9 </t>
    </r>
  </si>
  <si>
    <r>
      <rPr>
        <sz val="11"/>
        <rFont val="Calibri"/>
        <family val="2"/>
      </rPr>
      <t xml:space="preserve"> 0.4-14.8 </t>
    </r>
  </si>
  <si>
    <r>
      <rPr>
        <sz val="11"/>
        <rFont val="Calibri"/>
        <family val="2"/>
      </rPr>
      <t xml:space="preserve">0.2-17.6 </t>
    </r>
  </si>
  <si>
    <r>
      <rPr>
        <sz val="11"/>
        <rFont val="Calibri"/>
        <family val="2"/>
      </rPr>
      <t xml:space="preserve">17-33300 </t>
    </r>
  </si>
  <si>
    <r>
      <t>6-7 x 10</t>
    </r>
    <r>
      <rPr>
        <vertAlign val="superscript"/>
        <sz val="11"/>
        <rFont val="Calibri"/>
        <family val="2"/>
      </rPr>
      <t>4</t>
    </r>
  </si>
  <si>
    <r>
      <rPr>
        <sz val="11"/>
        <rFont val="Calibri"/>
        <family val="2"/>
      </rPr>
      <t>15-124 x 10</t>
    </r>
    <r>
      <rPr>
        <vertAlign val="superscript"/>
        <sz val="11"/>
        <color theme="1"/>
        <rFont val="Calibri"/>
        <family val="2"/>
      </rPr>
      <t>3</t>
    </r>
  </si>
  <si>
    <r>
      <t>17-84 x 10</t>
    </r>
    <r>
      <rPr>
        <vertAlign val="superscript"/>
        <sz val="11"/>
        <rFont val="Calibri"/>
        <family val="2"/>
      </rPr>
      <t>3</t>
    </r>
  </si>
  <si>
    <r>
      <rPr>
        <sz val="11"/>
        <rFont val="Calibri"/>
        <family val="2"/>
      </rPr>
      <t>4-86 x 10</t>
    </r>
    <r>
      <rPr>
        <vertAlign val="superscript"/>
        <sz val="11"/>
        <color theme="1"/>
        <rFont val="Calibri"/>
        <family val="2"/>
      </rPr>
      <t>3</t>
    </r>
  </si>
  <si>
    <r>
      <t>0-71x10</t>
    </r>
    <r>
      <rPr>
        <vertAlign val="superscript"/>
        <sz val="11"/>
        <rFont val="Calibri"/>
        <family val="2"/>
      </rPr>
      <t>3</t>
    </r>
  </si>
  <si>
    <r>
      <rPr>
        <sz val="11"/>
        <rFont val="Calibri"/>
        <family val="2"/>
      </rPr>
      <t>8-16 x 10</t>
    </r>
    <r>
      <rPr>
        <vertAlign val="superscript"/>
        <sz val="11"/>
        <color theme="1"/>
        <rFont val="Calibri"/>
        <family val="2"/>
      </rPr>
      <t>3</t>
    </r>
  </si>
  <si>
    <r>
      <rPr>
        <sz val="11"/>
        <rFont val="Calibri"/>
        <family val="2"/>
      </rPr>
      <t>3-1 x 10</t>
    </r>
    <r>
      <rPr>
        <vertAlign val="superscript"/>
        <sz val="11"/>
        <color theme="1"/>
        <rFont val="Calibri"/>
        <family val="2"/>
      </rPr>
      <t>3</t>
    </r>
  </si>
  <si>
    <r>
      <t>2-2 x 10</t>
    </r>
    <r>
      <rPr>
        <vertAlign val="superscript"/>
        <sz val="11"/>
        <rFont val="Calibri"/>
        <family val="2"/>
      </rPr>
      <t>4</t>
    </r>
  </si>
  <si>
    <r>
      <rPr>
        <sz val="11"/>
        <rFont val="Calibri"/>
        <family val="2"/>
      </rPr>
      <t xml:space="preserve"> 3-28 x 10</t>
    </r>
    <r>
      <rPr>
        <vertAlign val="superscript"/>
        <sz val="11"/>
        <color theme="1"/>
        <rFont val="Calibri"/>
        <family val="2"/>
      </rPr>
      <t>3</t>
    </r>
  </si>
  <si>
    <r>
      <t xml:space="preserve"> 1-34 x 10</t>
    </r>
    <r>
      <rPr>
        <vertAlign val="superscript"/>
        <sz val="11"/>
        <rFont val="Calibri"/>
        <family val="2"/>
      </rPr>
      <t>3</t>
    </r>
  </si>
  <si>
    <r>
      <rPr>
        <sz val="11"/>
        <rFont val="Calibri"/>
        <family val="2"/>
      </rPr>
      <t xml:space="preserve"> 1-6 x 10</t>
    </r>
    <r>
      <rPr>
        <vertAlign val="superscript"/>
        <sz val="11"/>
        <color theme="1"/>
        <rFont val="Calibri"/>
        <family val="2"/>
      </rPr>
      <t>3</t>
    </r>
  </si>
  <si>
    <r>
      <t xml:space="preserve"> 0-1600 </t>
    </r>
    <r>
      <rPr>
        <vertAlign val="superscript"/>
        <sz val="11"/>
        <rFont val="Calibri"/>
        <family val="2"/>
      </rPr>
      <t>3</t>
    </r>
  </si>
  <si>
    <r>
      <rPr>
        <sz val="11"/>
        <rFont val="Calibri"/>
        <family val="2"/>
      </rPr>
      <t xml:space="preserve"> 0-3 x 10</t>
    </r>
    <r>
      <rPr>
        <vertAlign val="superscript"/>
        <sz val="11"/>
        <color theme="1"/>
        <rFont val="Calibri"/>
        <family val="2"/>
      </rPr>
      <t>3</t>
    </r>
  </si>
  <si>
    <r>
      <rPr>
        <sz val="11"/>
        <rFont val="Calibri"/>
        <family val="2"/>
      </rPr>
      <t xml:space="preserve">21-37 </t>
    </r>
  </si>
  <si>
    <r>
      <rPr>
        <sz val="11"/>
        <rFont val="Calibri"/>
        <family val="2"/>
      </rPr>
      <t xml:space="preserve">19 &amp; 35 </t>
    </r>
  </si>
  <si>
    <r>
      <rPr>
        <sz val="11"/>
        <rFont val="Calibri"/>
        <family val="2"/>
      </rPr>
      <t>20-34</t>
    </r>
  </si>
  <si>
    <r>
      <rPr>
        <sz val="11"/>
        <rFont val="Calibri"/>
        <family val="2"/>
      </rPr>
      <t xml:space="preserve">20-35 </t>
    </r>
  </si>
  <si>
    <r>
      <rPr>
        <sz val="11"/>
        <rFont val="Calibri"/>
        <family val="2"/>
      </rPr>
      <t xml:space="preserve">2.0-9.2 </t>
    </r>
  </si>
  <si>
    <r>
      <rPr>
        <sz val="11"/>
        <rFont val="Calibri"/>
        <family val="2"/>
      </rPr>
      <t xml:space="preserve">6.6-9 </t>
    </r>
  </si>
  <si>
    <r>
      <rPr>
        <sz val="11"/>
        <rFont val="Calibri"/>
        <family val="2"/>
      </rPr>
      <t xml:space="preserve"> 7.0-9.3 </t>
    </r>
  </si>
  <si>
    <r>
      <rPr>
        <sz val="11"/>
        <rFont val="Calibri"/>
        <family val="2"/>
      </rPr>
      <t xml:space="preserve">6.5-8.8 </t>
    </r>
  </si>
  <si>
    <r>
      <rPr>
        <sz val="11"/>
        <rFont val="Calibri"/>
        <family val="2"/>
      </rPr>
      <t>31-53100</t>
    </r>
  </si>
  <si>
    <r>
      <rPr>
        <sz val="11"/>
        <rFont val="Calibri"/>
        <family val="2"/>
      </rPr>
      <t xml:space="preserve">35-39720 </t>
    </r>
  </si>
  <si>
    <r>
      <rPr>
        <sz val="11"/>
        <rFont val="Calibri"/>
        <family val="2"/>
      </rPr>
      <t>26-1694</t>
    </r>
  </si>
  <si>
    <r>
      <rPr>
        <sz val="11"/>
        <rFont val="Calibri"/>
        <family val="2"/>
      </rPr>
      <t>27-28700</t>
    </r>
  </si>
  <si>
    <r>
      <rPr>
        <sz val="11"/>
        <rFont val="Calibri"/>
        <family val="2"/>
      </rPr>
      <t xml:space="preserve"> 0.1-12.6 </t>
    </r>
  </si>
  <si>
    <r>
      <rPr>
        <sz val="11"/>
        <rFont val="Calibri"/>
        <family val="2"/>
      </rPr>
      <t xml:space="preserve">3.3-9.9 </t>
    </r>
  </si>
  <si>
    <r>
      <rPr>
        <sz val="11"/>
        <rFont val="Calibri"/>
        <family val="2"/>
      </rPr>
      <t xml:space="preserve"> 2.7-8.9 </t>
    </r>
  </si>
  <si>
    <r>
      <rPr>
        <sz val="11"/>
        <rFont val="Calibri"/>
        <family val="2"/>
      </rPr>
      <t xml:space="preserve"> 0.6-14 </t>
    </r>
  </si>
  <si>
    <r>
      <rPr>
        <sz val="11"/>
        <rFont val="Calibri"/>
        <family val="2"/>
      </rPr>
      <t xml:space="preserve">0.1 - 26.6 </t>
    </r>
  </si>
  <si>
    <r>
      <rPr>
        <sz val="11"/>
        <rFont val="Calibri"/>
        <family val="2"/>
      </rPr>
      <t xml:space="preserve">1-9 </t>
    </r>
  </si>
  <si>
    <r>
      <rPr>
        <sz val="11"/>
        <rFont val="Calibri"/>
        <family val="2"/>
      </rPr>
      <t>1-6</t>
    </r>
  </si>
  <si>
    <r>
      <rPr>
        <sz val="11"/>
        <rFont val="Calibri"/>
        <family val="2"/>
      </rPr>
      <t xml:space="preserve">0.1-23 </t>
    </r>
  </si>
  <si>
    <r>
      <rPr>
        <sz val="11"/>
        <rFont val="Calibri"/>
        <family val="2"/>
      </rPr>
      <t>39-16 x 10</t>
    </r>
    <r>
      <rPr>
        <vertAlign val="superscript"/>
        <sz val="11"/>
        <color theme="1"/>
        <rFont val="Calibri"/>
        <family val="2"/>
      </rPr>
      <t>3</t>
    </r>
  </si>
  <si>
    <r>
      <t>4-22 x 10</t>
    </r>
    <r>
      <rPr>
        <vertAlign val="superscript"/>
        <sz val="11"/>
        <rFont val="Calibri"/>
        <family val="2"/>
      </rPr>
      <t>3</t>
    </r>
  </si>
  <si>
    <r>
      <rPr>
        <sz val="11"/>
        <rFont val="Calibri"/>
        <family val="2"/>
      </rPr>
      <t>2-5 x 10</t>
    </r>
    <r>
      <rPr>
        <vertAlign val="superscript"/>
        <sz val="11"/>
        <color theme="1"/>
        <rFont val="Calibri"/>
        <family val="2"/>
      </rPr>
      <t>4</t>
    </r>
  </si>
  <si>
    <r>
      <rPr>
        <sz val="11"/>
        <rFont val="Calibri"/>
        <family val="2"/>
      </rPr>
      <t xml:space="preserve"> 90-3500 </t>
    </r>
  </si>
  <si>
    <r>
      <t>40-28 x10</t>
    </r>
    <r>
      <rPr>
        <vertAlign val="superscript"/>
        <sz val="11"/>
        <rFont val="Calibri"/>
        <family val="2"/>
      </rPr>
      <t>3</t>
    </r>
  </si>
  <si>
    <r>
      <rPr>
        <sz val="11"/>
        <rFont val="Calibri"/>
        <family val="2"/>
      </rPr>
      <t xml:space="preserve">27-5400 </t>
    </r>
  </si>
  <si>
    <r>
      <rPr>
        <sz val="11"/>
        <rFont val="Calibri"/>
        <family val="2"/>
      </rPr>
      <t xml:space="preserve"> 2-28 x 10</t>
    </r>
    <r>
      <rPr>
        <vertAlign val="superscript"/>
        <sz val="11"/>
        <color theme="1"/>
        <rFont val="Calibri"/>
        <family val="2"/>
      </rPr>
      <t>3</t>
    </r>
  </si>
  <si>
    <r>
      <t xml:space="preserve"> 2-4 x 10</t>
    </r>
    <r>
      <rPr>
        <vertAlign val="superscript"/>
        <sz val="11"/>
        <rFont val="Calibri"/>
        <family val="2"/>
      </rPr>
      <t>3</t>
    </r>
  </si>
  <si>
    <r>
      <rPr>
        <sz val="11"/>
        <rFont val="Calibri"/>
        <family val="2"/>
      </rPr>
      <t xml:space="preserve"> 2-17 x 10</t>
    </r>
    <r>
      <rPr>
        <vertAlign val="superscript"/>
        <sz val="11"/>
        <color theme="1"/>
        <rFont val="Calibri"/>
        <family val="2"/>
      </rPr>
      <t>3</t>
    </r>
  </si>
  <si>
    <r>
      <t>1-3 x 10</t>
    </r>
    <r>
      <rPr>
        <vertAlign val="superscript"/>
        <sz val="11"/>
        <rFont val="Calibri"/>
        <family val="2"/>
      </rPr>
      <t>3</t>
    </r>
  </si>
  <si>
    <r>
      <rPr>
        <sz val="11"/>
        <rFont val="Calibri"/>
        <family val="2"/>
      </rPr>
      <t>3-1400</t>
    </r>
  </si>
  <si>
    <r>
      <t xml:space="preserve"> 4-17 x10</t>
    </r>
    <r>
      <rPr>
        <vertAlign val="superscript"/>
        <sz val="11"/>
        <rFont val="Calibri"/>
        <family val="2"/>
      </rPr>
      <t>3</t>
    </r>
  </si>
  <si>
    <r>
      <rPr>
        <sz val="11"/>
        <rFont val="Calibri"/>
        <family val="2"/>
      </rPr>
      <t xml:space="preserve">0-3500 </t>
    </r>
  </si>
  <si>
    <r>
      <rPr>
        <sz val="11"/>
        <rFont val="Calibri"/>
        <family val="2"/>
      </rPr>
      <t xml:space="preserve">17 &amp; 34 </t>
    </r>
  </si>
  <si>
    <r>
      <rPr>
        <sz val="11"/>
        <rFont val="Calibri"/>
        <family val="2"/>
      </rPr>
      <t>20-32</t>
    </r>
  </si>
  <si>
    <r>
      <rPr>
        <sz val="11"/>
        <rFont val="Calibri"/>
        <family val="2"/>
      </rPr>
      <t xml:space="preserve"> 18-36 </t>
    </r>
  </si>
  <si>
    <r>
      <rPr>
        <sz val="11"/>
        <rFont val="Calibri"/>
        <family val="2"/>
      </rPr>
      <t xml:space="preserve">7.3-8.9 </t>
    </r>
  </si>
  <si>
    <r>
      <rPr>
        <sz val="11"/>
        <rFont val="Calibri"/>
        <family val="2"/>
      </rPr>
      <t xml:space="preserve">6.3-8.8 </t>
    </r>
  </si>
  <si>
    <r>
      <rPr>
        <sz val="11"/>
        <rFont val="Calibri"/>
        <family val="2"/>
      </rPr>
      <t xml:space="preserve"> 6.97-8.9 </t>
    </r>
  </si>
  <si>
    <r>
      <rPr>
        <sz val="11"/>
        <rFont val="Calibri"/>
        <family val="2"/>
      </rPr>
      <t xml:space="preserve">6.7-8.8 </t>
    </r>
  </si>
  <si>
    <r>
      <rPr>
        <sz val="11"/>
        <rFont val="Calibri"/>
        <family val="2"/>
      </rPr>
      <t xml:space="preserve">114-15940 </t>
    </r>
  </si>
  <si>
    <r>
      <rPr>
        <sz val="11"/>
        <rFont val="Calibri"/>
        <family val="2"/>
      </rPr>
      <t>105-20700</t>
    </r>
  </si>
  <si>
    <r>
      <rPr>
        <sz val="11"/>
        <rFont val="Calibri"/>
        <family val="2"/>
      </rPr>
      <t>113-34587</t>
    </r>
  </si>
  <si>
    <r>
      <rPr>
        <sz val="11"/>
        <rFont val="Calibri"/>
        <family val="2"/>
      </rPr>
      <t>109-29400</t>
    </r>
  </si>
  <si>
    <r>
      <rPr>
        <sz val="11"/>
        <rFont val="Calibri"/>
        <family val="2"/>
      </rPr>
      <t>1.3-10.4</t>
    </r>
  </si>
  <si>
    <r>
      <rPr>
        <sz val="11"/>
        <rFont val="Calibri"/>
        <family val="2"/>
      </rPr>
      <t xml:space="preserve"> 4.4 &amp; 9.4 </t>
    </r>
  </si>
  <si>
    <r>
      <rPr>
        <sz val="11"/>
        <rFont val="Calibri"/>
        <family val="2"/>
      </rPr>
      <t xml:space="preserve"> 4.7-8.5 </t>
    </r>
  </si>
  <si>
    <r>
      <rPr>
        <sz val="11"/>
        <rFont val="Calibri"/>
        <family val="2"/>
      </rPr>
      <t xml:space="preserve"> 0.8-8.9 </t>
    </r>
  </si>
  <si>
    <r>
      <rPr>
        <sz val="11"/>
        <rFont val="Calibri"/>
        <family val="2"/>
      </rPr>
      <t xml:space="preserve"> 1.0 - 7.6 </t>
    </r>
  </si>
  <si>
    <r>
      <rPr>
        <sz val="11"/>
        <rFont val="Calibri"/>
        <family val="2"/>
      </rPr>
      <t xml:space="preserve">0.2-4 </t>
    </r>
  </si>
  <si>
    <r>
      <rPr>
        <sz val="11"/>
        <rFont val="Calibri"/>
        <family val="2"/>
      </rPr>
      <t xml:space="preserve">0.2-4.6 </t>
    </r>
  </si>
  <si>
    <r>
      <rPr>
        <sz val="11"/>
        <rFont val="Calibri"/>
        <family val="2"/>
      </rPr>
      <t xml:space="preserve">15-30000 </t>
    </r>
  </si>
  <si>
    <r>
      <t>4-35X10</t>
    </r>
    <r>
      <rPr>
        <vertAlign val="superscript"/>
        <sz val="11"/>
        <rFont val="Calibri"/>
        <family val="2"/>
      </rPr>
      <t>3</t>
    </r>
  </si>
  <si>
    <r>
      <rPr>
        <sz val="11"/>
        <rFont val="Calibri"/>
        <family val="2"/>
      </rPr>
      <t>3-92X10</t>
    </r>
    <r>
      <rPr>
        <vertAlign val="superscript"/>
        <sz val="11"/>
        <color theme="1"/>
        <rFont val="Calibri"/>
        <family val="2"/>
      </rPr>
      <t>3</t>
    </r>
  </si>
  <si>
    <r>
      <t>3-92X10</t>
    </r>
    <r>
      <rPr>
        <vertAlign val="superscript"/>
        <sz val="11"/>
        <rFont val="Calibri"/>
        <family val="2"/>
      </rPr>
      <t>3</t>
    </r>
  </si>
  <si>
    <r>
      <rPr>
        <sz val="11"/>
        <rFont val="Calibri"/>
        <family val="2"/>
      </rPr>
      <t>14-92X10</t>
    </r>
    <r>
      <rPr>
        <vertAlign val="superscript"/>
        <sz val="11"/>
        <color theme="1"/>
        <rFont val="Calibri"/>
        <family val="2"/>
      </rPr>
      <t>3</t>
    </r>
  </si>
  <si>
    <r>
      <t>27-35 x10</t>
    </r>
    <r>
      <rPr>
        <vertAlign val="superscript"/>
        <sz val="11"/>
        <rFont val="Calibri"/>
        <family val="2"/>
      </rPr>
      <t>3</t>
    </r>
  </si>
  <si>
    <r>
      <rPr>
        <sz val="11"/>
        <rFont val="Calibri"/>
        <family val="2"/>
      </rPr>
      <t>15-16 x10</t>
    </r>
    <r>
      <rPr>
        <vertAlign val="superscript"/>
        <sz val="11"/>
        <color theme="1"/>
        <rFont val="Calibri"/>
        <family val="2"/>
      </rPr>
      <t>4</t>
    </r>
  </si>
  <si>
    <r>
      <rPr>
        <sz val="11"/>
        <rFont val="Calibri"/>
        <family val="2"/>
      </rPr>
      <t xml:space="preserve">50-17000 </t>
    </r>
  </si>
  <si>
    <r>
      <t xml:space="preserve"> 50-28X10</t>
    </r>
    <r>
      <rPr>
        <vertAlign val="superscript"/>
        <sz val="11"/>
        <rFont val="Calibri"/>
        <family val="2"/>
      </rPr>
      <t>3</t>
    </r>
  </si>
  <si>
    <r>
      <rPr>
        <sz val="11"/>
        <rFont val="Calibri"/>
        <family val="2"/>
      </rPr>
      <t xml:space="preserve"> 27-24x10</t>
    </r>
    <r>
      <rPr>
        <vertAlign val="superscript"/>
        <sz val="11"/>
        <color theme="1"/>
        <rFont val="Calibri"/>
        <family val="2"/>
      </rPr>
      <t>3</t>
    </r>
  </si>
  <si>
    <r>
      <t xml:space="preserve"> 78-54X10</t>
    </r>
    <r>
      <rPr>
        <vertAlign val="superscript"/>
        <sz val="11"/>
        <rFont val="Calibri"/>
        <family val="2"/>
      </rPr>
      <t>3</t>
    </r>
  </si>
  <si>
    <r>
      <rPr>
        <sz val="11"/>
        <rFont val="Calibri"/>
        <family val="2"/>
      </rPr>
      <t xml:space="preserve"> 68-54X10</t>
    </r>
    <r>
      <rPr>
        <vertAlign val="superscript"/>
        <sz val="11"/>
        <color theme="1"/>
        <rFont val="Calibri"/>
        <family val="2"/>
      </rPr>
      <t>3</t>
    </r>
  </si>
  <si>
    <r>
      <t xml:space="preserve"> 700-17 x10</t>
    </r>
    <r>
      <rPr>
        <vertAlign val="superscript"/>
        <sz val="11"/>
        <rFont val="Calibri"/>
        <family val="2"/>
      </rPr>
      <t>3</t>
    </r>
  </si>
  <si>
    <r>
      <rPr>
        <sz val="11"/>
        <rFont val="Calibri"/>
        <family val="2"/>
      </rPr>
      <t xml:space="preserve"> 310- 54 x10</t>
    </r>
    <r>
      <rPr>
        <vertAlign val="superscript"/>
        <sz val="11"/>
        <color theme="1"/>
        <rFont val="Calibri"/>
        <family val="2"/>
      </rPr>
      <t>3</t>
    </r>
  </si>
  <si>
    <r>
      <rPr>
        <sz val="11"/>
        <rFont val="Calibri"/>
        <family val="2"/>
      </rPr>
      <t>20-38</t>
    </r>
  </si>
  <si>
    <r>
      <rPr>
        <sz val="11"/>
        <rFont val="Calibri"/>
        <family val="2"/>
      </rPr>
      <t xml:space="preserve">16-28 </t>
    </r>
  </si>
  <si>
    <r>
      <rPr>
        <sz val="11"/>
        <rFont val="Calibri"/>
        <family val="2"/>
      </rPr>
      <t xml:space="preserve">18-32 </t>
    </r>
  </si>
  <si>
    <r>
      <rPr>
        <sz val="11"/>
        <rFont val="Calibri"/>
        <family val="2"/>
      </rPr>
      <t xml:space="preserve"> 7.0-8.4 </t>
    </r>
  </si>
  <si>
    <r>
      <rPr>
        <sz val="11"/>
        <rFont val="Calibri"/>
        <family val="2"/>
      </rPr>
      <t>6.3-8.4</t>
    </r>
  </si>
  <si>
    <r>
      <rPr>
        <sz val="11"/>
        <rFont val="Calibri"/>
        <family val="2"/>
      </rPr>
      <t xml:space="preserve">6.9-8.4 </t>
    </r>
  </si>
  <si>
    <r>
      <rPr>
        <sz val="11"/>
        <rFont val="Calibri"/>
        <family val="2"/>
      </rPr>
      <t xml:space="preserve">6.4-8.4 </t>
    </r>
  </si>
  <si>
    <r>
      <rPr>
        <sz val="11"/>
        <rFont val="Calibri"/>
        <family val="2"/>
      </rPr>
      <t xml:space="preserve">81-376 </t>
    </r>
  </si>
  <si>
    <r>
      <rPr>
        <sz val="11"/>
        <rFont val="Calibri"/>
        <family val="2"/>
      </rPr>
      <t xml:space="preserve"> 47-402 </t>
    </r>
  </si>
  <si>
    <r>
      <rPr>
        <sz val="11"/>
        <rFont val="Calibri"/>
        <family val="2"/>
      </rPr>
      <t xml:space="preserve">102-380 </t>
    </r>
  </si>
  <si>
    <r>
      <rPr>
        <sz val="11"/>
        <rFont val="Calibri"/>
        <family val="2"/>
      </rPr>
      <t xml:space="preserve">93-664 </t>
    </r>
  </si>
  <si>
    <r>
      <rPr>
        <sz val="11"/>
        <rFont val="Calibri"/>
        <family val="2"/>
      </rPr>
      <t xml:space="preserve">5.2-9.8 </t>
    </r>
  </si>
  <si>
    <r>
      <rPr>
        <sz val="11"/>
        <rFont val="Calibri"/>
        <family val="2"/>
      </rPr>
      <t xml:space="preserve">6-9.6 </t>
    </r>
  </si>
  <si>
    <r>
      <rPr>
        <sz val="11"/>
        <rFont val="Calibri"/>
        <family val="2"/>
      </rPr>
      <t xml:space="preserve">4.6-8.9 </t>
    </r>
  </si>
  <si>
    <r>
      <rPr>
        <sz val="11"/>
        <rFont val="Calibri"/>
        <family val="2"/>
      </rPr>
      <t xml:space="preserve">5.3-9.7 </t>
    </r>
  </si>
  <si>
    <r>
      <rPr>
        <sz val="11"/>
        <rFont val="Calibri"/>
        <family val="2"/>
      </rPr>
      <t xml:space="preserve">1.5 - 6.0 </t>
    </r>
  </si>
  <si>
    <r>
      <rPr>
        <sz val="11"/>
        <rFont val="Calibri"/>
        <family val="2"/>
      </rPr>
      <t xml:space="preserve">0.2-7 </t>
    </r>
  </si>
  <si>
    <r>
      <rPr>
        <sz val="11"/>
        <rFont val="Calibri"/>
        <family val="2"/>
      </rPr>
      <t>0.3-5.4</t>
    </r>
  </si>
  <si>
    <r>
      <rPr>
        <sz val="11"/>
        <rFont val="Calibri"/>
        <family val="2"/>
      </rPr>
      <t xml:space="preserve">0.4-6.2 </t>
    </r>
  </si>
  <si>
    <r>
      <rPr>
        <sz val="11"/>
        <rFont val="Calibri"/>
        <family val="2"/>
      </rPr>
      <t xml:space="preserve">80-90000 </t>
    </r>
  </si>
  <si>
    <r>
      <t>90-24x10</t>
    </r>
    <r>
      <rPr>
        <vertAlign val="superscript"/>
        <sz val="11"/>
        <rFont val="Calibri"/>
        <family val="2"/>
      </rPr>
      <t>3</t>
    </r>
  </si>
  <si>
    <r>
      <rPr>
        <sz val="11"/>
        <rFont val="Calibri"/>
        <family val="2"/>
      </rPr>
      <t>490-28x10</t>
    </r>
    <r>
      <rPr>
        <vertAlign val="superscript"/>
        <sz val="11"/>
        <color theme="1"/>
        <rFont val="Calibri"/>
        <family val="2"/>
      </rPr>
      <t>3</t>
    </r>
  </si>
  <si>
    <r>
      <t>490-16x10</t>
    </r>
    <r>
      <rPr>
        <vertAlign val="superscript"/>
        <sz val="11"/>
        <rFont val="Calibri"/>
        <family val="2"/>
      </rPr>
      <t>4</t>
    </r>
  </si>
  <si>
    <r>
      <rPr>
        <sz val="11"/>
        <rFont val="Calibri"/>
        <family val="2"/>
      </rPr>
      <t xml:space="preserve"> 940-5400 </t>
    </r>
  </si>
  <si>
    <r>
      <t xml:space="preserve"> 210-54 x10</t>
    </r>
    <r>
      <rPr>
        <vertAlign val="superscript"/>
        <sz val="11"/>
        <rFont val="Calibri"/>
        <family val="2"/>
      </rPr>
      <t>3</t>
    </r>
  </si>
  <si>
    <r>
      <rPr>
        <sz val="11"/>
        <rFont val="Calibri"/>
        <family val="2"/>
      </rPr>
      <t>750-21 x10</t>
    </r>
    <r>
      <rPr>
        <vertAlign val="superscript"/>
        <sz val="11"/>
        <color theme="1"/>
        <rFont val="Calibri"/>
        <family val="2"/>
      </rPr>
      <t>3</t>
    </r>
  </si>
  <si>
    <r>
      <rPr>
        <sz val="11"/>
        <rFont val="Calibri"/>
        <family val="2"/>
      </rPr>
      <t xml:space="preserve">40-60000 </t>
    </r>
  </si>
  <si>
    <r>
      <t xml:space="preserve"> 60-14x10</t>
    </r>
    <r>
      <rPr>
        <vertAlign val="superscript"/>
        <sz val="11"/>
        <rFont val="Calibri"/>
        <family val="2"/>
      </rPr>
      <t>3</t>
    </r>
  </si>
  <si>
    <r>
      <rPr>
        <sz val="11"/>
        <rFont val="Calibri"/>
        <family val="2"/>
      </rPr>
      <t xml:space="preserve"> 22-13x10</t>
    </r>
    <r>
      <rPr>
        <vertAlign val="superscript"/>
        <sz val="11"/>
        <color theme="1"/>
        <rFont val="Calibri"/>
        <family val="2"/>
      </rPr>
      <t>3</t>
    </r>
  </si>
  <si>
    <r>
      <rPr>
        <sz val="11"/>
        <rFont val="Calibri"/>
        <family val="2"/>
      </rPr>
      <t xml:space="preserve">630-2400 </t>
    </r>
  </si>
  <si>
    <r>
      <t xml:space="preserve"> 110-22 x10</t>
    </r>
    <r>
      <rPr>
        <vertAlign val="superscript"/>
        <sz val="11"/>
        <rFont val="Calibri"/>
        <family val="2"/>
      </rPr>
      <t>3</t>
    </r>
  </si>
  <si>
    <r>
      <rPr>
        <sz val="11"/>
        <rFont val="Calibri"/>
        <family val="2"/>
      </rPr>
      <t xml:space="preserve"> 110- 14 x10</t>
    </r>
    <r>
      <rPr>
        <vertAlign val="superscript"/>
        <sz val="11"/>
        <color theme="1"/>
        <rFont val="Calibri"/>
        <family val="2"/>
      </rPr>
      <t>3</t>
    </r>
  </si>
  <si>
    <r>
      <rPr>
        <sz val="11"/>
        <rFont val="Calibri"/>
        <family val="2"/>
      </rPr>
      <t xml:space="preserve">24-36 </t>
    </r>
  </si>
  <si>
    <r>
      <rPr>
        <sz val="11"/>
        <rFont val="Calibri"/>
        <family val="2"/>
      </rPr>
      <t>18-32</t>
    </r>
  </si>
  <si>
    <r>
      <rPr>
        <sz val="11"/>
        <rFont val="Calibri"/>
        <family val="2"/>
      </rPr>
      <t xml:space="preserve">15-25 </t>
    </r>
  </si>
  <si>
    <r>
      <rPr>
        <sz val="11"/>
        <rFont val="Calibri"/>
        <family val="2"/>
      </rPr>
      <t>22-36</t>
    </r>
  </si>
  <si>
    <r>
      <rPr>
        <sz val="11"/>
        <rFont val="Calibri"/>
        <family val="2"/>
      </rPr>
      <t xml:space="preserve">7.3-8.3 </t>
    </r>
  </si>
  <si>
    <r>
      <rPr>
        <sz val="11"/>
        <rFont val="Calibri"/>
        <family val="2"/>
      </rPr>
      <t xml:space="preserve"> 6.6-8.1 </t>
    </r>
  </si>
  <si>
    <r>
      <rPr>
        <sz val="11"/>
        <rFont val="Calibri"/>
        <family val="2"/>
      </rPr>
      <t xml:space="preserve">7.6-8.4 </t>
    </r>
  </si>
  <si>
    <r>
      <rPr>
        <sz val="11"/>
        <rFont val="Calibri"/>
        <family val="2"/>
      </rPr>
      <t xml:space="preserve"> 7.5-8.2 </t>
    </r>
  </si>
  <si>
    <r>
      <rPr>
        <sz val="11"/>
        <rFont val="Calibri"/>
        <family val="2"/>
      </rPr>
      <t xml:space="preserve">54-78400 </t>
    </r>
  </si>
  <si>
    <r>
      <rPr>
        <sz val="11"/>
        <rFont val="Calibri"/>
        <family val="2"/>
      </rPr>
      <t>64-29118</t>
    </r>
  </si>
  <si>
    <r>
      <rPr>
        <sz val="11"/>
        <rFont val="Calibri"/>
        <family val="2"/>
      </rPr>
      <t xml:space="preserve">90-2287 </t>
    </r>
  </si>
  <si>
    <r>
      <rPr>
        <sz val="11"/>
        <rFont val="Calibri"/>
        <family val="2"/>
      </rPr>
      <t xml:space="preserve">75-48400 </t>
    </r>
  </si>
  <si>
    <r>
      <rPr>
        <sz val="11"/>
        <rFont val="Calibri"/>
        <family val="2"/>
      </rPr>
      <t xml:space="preserve">6.8-9.3 </t>
    </r>
  </si>
  <si>
    <r>
      <rPr>
        <sz val="11"/>
        <rFont val="Calibri"/>
        <family val="2"/>
      </rPr>
      <t xml:space="preserve"> 5.9-9.8 </t>
    </r>
  </si>
  <si>
    <r>
      <rPr>
        <sz val="11"/>
        <rFont val="Calibri"/>
        <family val="2"/>
      </rPr>
      <t xml:space="preserve">7.4-8.0 </t>
    </r>
  </si>
  <si>
    <r>
      <rPr>
        <sz val="11"/>
        <rFont val="Calibri"/>
        <family val="2"/>
      </rPr>
      <t>6.3-9.2</t>
    </r>
  </si>
  <si>
    <r>
      <rPr>
        <sz val="11"/>
        <rFont val="Calibri"/>
        <family val="2"/>
      </rPr>
      <t>2.0 - 6.8</t>
    </r>
  </si>
  <si>
    <r>
      <rPr>
        <sz val="11"/>
        <rFont val="Calibri"/>
        <family val="2"/>
      </rPr>
      <t>0.4-2.6</t>
    </r>
  </si>
  <si>
    <r>
      <rPr>
        <sz val="11"/>
        <rFont val="Calibri"/>
        <family val="2"/>
      </rPr>
      <t xml:space="preserve">0.3-1.8 </t>
    </r>
  </si>
  <si>
    <r>
      <rPr>
        <sz val="11"/>
        <rFont val="Calibri"/>
        <family val="2"/>
      </rPr>
      <t xml:space="preserve"> 0.8-2 </t>
    </r>
  </si>
  <si>
    <r>
      <rPr>
        <sz val="11"/>
        <rFont val="Calibri"/>
        <family val="2"/>
      </rPr>
      <t xml:space="preserve"> 900-22000 </t>
    </r>
  </si>
  <si>
    <r>
      <t>330-16x10</t>
    </r>
    <r>
      <rPr>
        <vertAlign val="superscript"/>
        <sz val="11"/>
        <rFont val="Calibri"/>
        <family val="2"/>
      </rPr>
      <t>3</t>
    </r>
  </si>
  <si>
    <r>
      <rPr>
        <sz val="11"/>
        <rFont val="Calibri"/>
        <family val="2"/>
      </rPr>
      <t xml:space="preserve"> 640-92000</t>
    </r>
  </si>
  <si>
    <r>
      <t>790-24x10</t>
    </r>
    <r>
      <rPr>
        <vertAlign val="superscript"/>
        <sz val="11"/>
        <rFont val="Calibri"/>
        <family val="2"/>
      </rPr>
      <t>3</t>
    </r>
  </si>
  <si>
    <r>
      <rPr>
        <sz val="11"/>
        <rFont val="Calibri"/>
        <family val="2"/>
      </rPr>
      <t xml:space="preserve">1400-4300 </t>
    </r>
  </si>
  <si>
    <r>
      <rPr>
        <sz val="11"/>
        <rFont val="Calibri"/>
        <family val="2"/>
      </rPr>
      <t>940-5400</t>
    </r>
  </si>
  <si>
    <r>
      <rPr>
        <sz val="11"/>
        <rFont val="Calibri"/>
        <family val="2"/>
      </rPr>
      <t xml:space="preserve">700-11000 </t>
    </r>
  </si>
  <si>
    <r>
      <t xml:space="preserve"> 230-9x10</t>
    </r>
    <r>
      <rPr>
        <vertAlign val="superscript"/>
        <sz val="11"/>
        <rFont val="Calibri"/>
        <family val="2"/>
      </rPr>
      <t>3</t>
    </r>
  </si>
  <si>
    <r>
      <rPr>
        <sz val="11"/>
        <rFont val="Calibri"/>
        <family val="2"/>
      </rPr>
      <t xml:space="preserve"> 310-35x10</t>
    </r>
    <r>
      <rPr>
        <vertAlign val="superscript"/>
        <sz val="11"/>
        <color theme="1"/>
        <rFont val="Calibri"/>
        <family val="2"/>
      </rPr>
      <t>2</t>
    </r>
  </si>
  <si>
    <r>
      <t xml:space="preserve"> 3330-11x10</t>
    </r>
    <r>
      <rPr>
        <vertAlign val="superscript"/>
        <sz val="11"/>
        <rFont val="Calibri"/>
        <family val="2"/>
      </rPr>
      <t>3</t>
    </r>
  </si>
  <si>
    <r>
      <rPr>
        <sz val="11"/>
        <rFont val="Calibri"/>
        <family val="2"/>
      </rPr>
      <t xml:space="preserve">790-1700 </t>
    </r>
  </si>
  <si>
    <r>
      <rPr>
        <sz val="11"/>
        <rFont val="Calibri"/>
        <family val="2"/>
      </rPr>
      <t xml:space="preserve"> 700-3500 </t>
    </r>
  </si>
  <si>
    <r>
      <rPr>
        <sz val="11"/>
        <rFont val="Calibri"/>
        <family val="2"/>
      </rPr>
      <t xml:space="preserve">18-36 </t>
    </r>
  </si>
  <si>
    <r>
      <rPr>
        <sz val="11"/>
        <rFont val="Calibri"/>
        <family val="2"/>
      </rPr>
      <t xml:space="preserve">24-28 </t>
    </r>
  </si>
  <si>
    <r>
      <rPr>
        <sz val="11"/>
        <rFont val="Calibri"/>
        <family val="2"/>
      </rPr>
      <t xml:space="preserve">19-34 </t>
    </r>
  </si>
  <si>
    <r>
      <rPr>
        <sz val="11"/>
        <rFont val="Calibri"/>
        <family val="2"/>
      </rPr>
      <t xml:space="preserve">19-35.5 </t>
    </r>
  </si>
  <si>
    <r>
      <rPr>
        <sz val="11"/>
        <rFont val="Calibri"/>
        <family val="2"/>
      </rPr>
      <t>6.5-8.0</t>
    </r>
  </si>
  <si>
    <r>
      <rPr>
        <sz val="11"/>
        <rFont val="Calibri"/>
        <family val="2"/>
      </rPr>
      <t xml:space="preserve">7.8-8.3 </t>
    </r>
  </si>
  <si>
    <r>
      <rPr>
        <sz val="11"/>
        <rFont val="Calibri"/>
        <family val="2"/>
      </rPr>
      <t>6.9-7.9</t>
    </r>
  </si>
  <si>
    <r>
      <rPr>
        <sz val="11"/>
        <rFont val="Calibri"/>
        <family val="2"/>
      </rPr>
      <t xml:space="preserve">6.5-8.0 </t>
    </r>
  </si>
  <si>
    <r>
      <rPr>
        <sz val="11"/>
        <rFont val="Calibri"/>
        <family val="2"/>
      </rPr>
      <t xml:space="preserve"> 113-355 </t>
    </r>
  </si>
  <si>
    <r>
      <rPr>
        <sz val="11"/>
        <rFont val="Calibri"/>
        <family val="2"/>
      </rPr>
      <t>152-623</t>
    </r>
  </si>
  <si>
    <r>
      <rPr>
        <sz val="11"/>
        <rFont val="Calibri"/>
        <family val="2"/>
      </rPr>
      <t xml:space="preserve"> 192-15013</t>
    </r>
  </si>
  <si>
    <r>
      <rPr>
        <sz val="11"/>
        <rFont val="Calibri"/>
        <family val="2"/>
      </rPr>
      <t xml:space="preserve">119-332 </t>
    </r>
  </si>
  <si>
    <r>
      <rPr>
        <sz val="11"/>
        <rFont val="Calibri"/>
        <family val="2"/>
      </rPr>
      <t xml:space="preserve">5.2-8.5 </t>
    </r>
  </si>
  <si>
    <r>
      <rPr>
        <sz val="11"/>
        <rFont val="Calibri"/>
        <family val="2"/>
      </rPr>
      <t xml:space="preserve"> 7.1-7.5</t>
    </r>
  </si>
  <si>
    <r>
      <rPr>
        <sz val="11"/>
        <rFont val="Calibri"/>
        <family val="2"/>
      </rPr>
      <t xml:space="preserve"> 5.8-8.2 </t>
    </r>
  </si>
  <si>
    <r>
      <rPr>
        <sz val="11"/>
        <rFont val="Calibri"/>
        <family val="2"/>
      </rPr>
      <t>5.1-8.9</t>
    </r>
  </si>
  <si>
    <r>
      <rPr>
        <sz val="11"/>
        <rFont val="Calibri"/>
        <family val="2"/>
      </rPr>
      <t xml:space="preserve">0.2 - 12.0 </t>
    </r>
  </si>
  <si>
    <r>
      <rPr>
        <sz val="11"/>
        <rFont val="Calibri"/>
        <family val="2"/>
      </rPr>
      <t xml:space="preserve"> 0.4-2.5</t>
    </r>
  </si>
  <si>
    <r>
      <rPr>
        <sz val="11"/>
        <rFont val="Calibri"/>
        <family val="2"/>
      </rPr>
      <t xml:space="preserve">0.3-4.6 </t>
    </r>
  </si>
  <si>
    <r>
      <rPr>
        <sz val="11"/>
        <rFont val="Calibri"/>
        <family val="2"/>
      </rPr>
      <t xml:space="preserve"> 0.0-10.5 </t>
    </r>
  </si>
  <si>
    <r>
      <rPr>
        <sz val="11"/>
        <rFont val="Calibri"/>
        <family val="2"/>
      </rPr>
      <t xml:space="preserve">150-1800 </t>
    </r>
  </si>
  <si>
    <r>
      <rPr>
        <sz val="11"/>
        <rFont val="Calibri"/>
        <family val="2"/>
      </rPr>
      <t xml:space="preserve"> 470-2200 </t>
    </r>
  </si>
  <si>
    <r>
      <rPr>
        <sz val="11"/>
        <rFont val="Calibri"/>
        <family val="2"/>
      </rPr>
      <t xml:space="preserve">540-3500 </t>
    </r>
  </si>
  <si>
    <r>
      <rPr>
        <sz val="11"/>
        <rFont val="Calibri"/>
        <family val="2"/>
      </rPr>
      <t xml:space="preserve">70-540 </t>
    </r>
  </si>
  <si>
    <r>
      <rPr>
        <sz val="11"/>
        <rFont val="Calibri"/>
        <family val="2"/>
      </rPr>
      <t>270-700</t>
    </r>
  </si>
  <si>
    <r>
      <rPr>
        <sz val="11"/>
        <rFont val="Calibri"/>
        <family val="2"/>
      </rPr>
      <t xml:space="preserve">200-1700 </t>
    </r>
  </si>
  <si>
    <r>
      <rPr>
        <sz val="11"/>
        <rFont val="Calibri"/>
        <family val="2"/>
      </rPr>
      <t>15-32</t>
    </r>
  </si>
  <si>
    <r>
      <rPr>
        <sz val="11"/>
        <rFont val="Calibri"/>
        <family val="2"/>
      </rPr>
      <t xml:space="preserve"> 15-34</t>
    </r>
  </si>
  <si>
    <r>
      <rPr>
        <sz val="11"/>
        <rFont val="Calibri"/>
        <family val="2"/>
      </rPr>
      <t xml:space="preserve">18-30 </t>
    </r>
  </si>
  <si>
    <r>
      <rPr>
        <sz val="11"/>
        <rFont val="Calibri"/>
        <family val="2"/>
      </rPr>
      <t xml:space="preserve"> 12-32 </t>
    </r>
  </si>
  <si>
    <r>
      <rPr>
        <sz val="11"/>
        <rFont val="Calibri"/>
        <family val="2"/>
      </rPr>
      <t xml:space="preserve"> 6.5-9.0</t>
    </r>
  </si>
  <si>
    <r>
      <rPr>
        <sz val="11"/>
        <rFont val="Calibri"/>
        <family val="2"/>
      </rPr>
      <t xml:space="preserve"> 5.2-9 </t>
    </r>
  </si>
  <si>
    <r>
      <rPr>
        <sz val="11"/>
        <rFont val="Calibri"/>
        <family val="2"/>
      </rPr>
      <t>6.9-8.0</t>
    </r>
  </si>
  <si>
    <r>
      <rPr>
        <sz val="11"/>
        <rFont val="Calibri"/>
        <family val="2"/>
      </rPr>
      <t xml:space="preserve">6.1-8.1 </t>
    </r>
  </si>
  <si>
    <r>
      <rPr>
        <sz val="11"/>
        <rFont val="Calibri"/>
        <family val="2"/>
      </rPr>
      <t xml:space="preserve"> 104-684</t>
    </r>
  </si>
  <si>
    <r>
      <rPr>
        <sz val="11"/>
        <rFont val="Calibri"/>
        <family val="2"/>
      </rPr>
      <t xml:space="preserve">91-445 </t>
    </r>
  </si>
  <si>
    <r>
      <rPr>
        <sz val="11"/>
        <rFont val="Calibri"/>
        <family val="2"/>
      </rPr>
      <t xml:space="preserve"> 55-485 </t>
    </r>
  </si>
  <si>
    <r>
      <rPr>
        <sz val="11"/>
        <rFont val="Calibri"/>
        <family val="2"/>
      </rPr>
      <t xml:space="preserve">75-460 </t>
    </r>
  </si>
  <si>
    <r>
      <rPr>
        <sz val="11"/>
        <rFont val="Calibri"/>
        <family val="2"/>
      </rPr>
      <t xml:space="preserve"> 1.1-10.5 </t>
    </r>
  </si>
  <si>
    <r>
      <rPr>
        <sz val="11"/>
        <rFont val="Calibri"/>
        <family val="2"/>
      </rPr>
      <t xml:space="preserve">1.1-9.4 </t>
    </r>
  </si>
  <si>
    <r>
      <rPr>
        <sz val="11"/>
        <rFont val="Calibri"/>
        <family val="2"/>
      </rPr>
      <t xml:space="preserve">4.2-10.2 </t>
    </r>
  </si>
  <si>
    <r>
      <rPr>
        <sz val="11"/>
        <rFont val="Calibri"/>
        <family val="2"/>
      </rPr>
      <t xml:space="preserve">3.3-9.6 </t>
    </r>
  </si>
  <si>
    <r>
      <rPr>
        <sz val="11"/>
        <rFont val="Calibri"/>
        <family val="2"/>
      </rPr>
      <t xml:space="preserve">0.1 - 3.9 </t>
    </r>
  </si>
  <si>
    <r>
      <rPr>
        <sz val="11"/>
        <rFont val="Calibri"/>
        <family val="2"/>
      </rPr>
      <t xml:space="preserve">0.4-4.3 </t>
    </r>
  </si>
  <si>
    <r>
      <rPr>
        <sz val="11"/>
        <rFont val="Calibri"/>
        <family val="2"/>
      </rPr>
      <t xml:space="preserve">0.3-5.7 </t>
    </r>
  </si>
  <si>
    <r>
      <rPr>
        <sz val="11"/>
        <rFont val="Calibri"/>
        <family val="2"/>
      </rPr>
      <t>0.4-5.4</t>
    </r>
  </si>
  <si>
    <r>
      <rPr>
        <sz val="11"/>
        <rFont val="Calibri"/>
        <family val="2"/>
      </rPr>
      <t xml:space="preserve">360-240000 </t>
    </r>
  </si>
  <si>
    <r>
      <t>360-24x10</t>
    </r>
    <r>
      <rPr>
        <vertAlign val="superscript"/>
        <sz val="11"/>
        <rFont val="Calibri"/>
        <family val="2"/>
      </rPr>
      <t>4</t>
    </r>
  </si>
  <si>
    <r>
      <rPr>
        <sz val="11"/>
        <rFont val="Calibri"/>
        <family val="2"/>
      </rPr>
      <t>360-24x104</t>
    </r>
  </si>
  <si>
    <r>
      <t>300-24x10</t>
    </r>
    <r>
      <rPr>
        <vertAlign val="superscript"/>
        <sz val="11"/>
        <rFont val="Calibri"/>
        <family val="2"/>
      </rPr>
      <t>4</t>
    </r>
  </si>
  <si>
    <r>
      <rPr>
        <sz val="11"/>
        <rFont val="Calibri"/>
        <family val="2"/>
      </rPr>
      <t>1-24x10</t>
    </r>
    <r>
      <rPr>
        <vertAlign val="superscript"/>
        <sz val="11"/>
        <color theme="1"/>
        <rFont val="Calibri"/>
        <family val="2"/>
      </rPr>
      <t>4</t>
    </r>
  </si>
  <si>
    <r>
      <t>0-24 x10</t>
    </r>
    <r>
      <rPr>
        <vertAlign val="superscript"/>
        <sz val="11"/>
        <rFont val="Calibri"/>
        <family val="2"/>
      </rPr>
      <t>4</t>
    </r>
  </si>
  <si>
    <r>
      <rPr>
        <sz val="11"/>
        <rFont val="Calibri"/>
        <family val="2"/>
      </rPr>
      <t xml:space="preserve"> 1-24 x10</t>
    </r>
    <r>
      <rPr>
        <vertAlign val="superscript"/>
        <sz val="11"/>
        <color theme="1"/>
        <rFont val="Calibri"/>
        <family val="2"/>
      </rPr>
      <t>4</t>
    </r>
  </si>
  <si>
    <r>
      <rPr>
        <sz val="11"/>
        <rFont val="Calibri"/>
        <family val="2"/>
      </rPr>
      <t xml:space="preserve">300-24000 </t>
    </r>
  </si>
  <si>
    <r>
      <t xml:space="preserve"> 300-24x10</t>
    </r>
    <r>
      <rPr>
        <vertAlign val="superscript"/>
        <sz val="11"/>
        <rFont val="Calibri"/>
        <family val="2"/>
      </rPr>
      <t>4</t>
    </r>
  </si>
  <si>
    <r>
      <rPr>
        <sz val="11"/>
        <rFont val="Calibri"/>
        <family val="2"/>
      </rPr>
      <t xml:space="preserve"> 300-24x10</t>
    </r>
    <r>
      <rPr>
        <vertAlign val="superscript"/>
        <sz val="11"/>
        <color theme="1"/>
        <rFont val="Calibri"/>
        <family val="2"/>
      </rPr>
      <t>4</t>
    </r>
  </si>
  <si>
    <r>
      <t xml:space="preserve"> 150-24x10</t>
    </r>
    <r>
      <rPr>
        <vertAlign val="superscript"/>
        <sz val="11"/>
        <rFont val="Calibri"/>
        <family val="2"/>
      </rPr>
      <t>4</t>
    </r>
  </si>
  <si>
    <r>
      <rPr>
        <sz val="11"/>
        <rFont val="Calibri"/>
        <family val="2"/>
      </rPr>
      <t xml:space="preserve"> 0-24 x10</t>
    </r>
    <r>
      <rPr>
        <vertAlign val="superscript"/>
        <sz val="11"/>
        <color theme="1"/>
        <rFont val="Calibri"/>
        <family val="2"/>
      </rPr>
      <t>3</t>
    </r>
  </si>
  <si>
    <r>
      <rPr>
        <sz val="11"/>
        <rFont val="Calibri"/>
        <family val="2"/>
      </rPr>
      <t xml:space="preserve">सतलज </t>
    </r>
  </si>
  <si>
    <r>
      <rPr>
        <sz val="11"/>
        <rFont val="Calibri"/>
        <family val="2"/>
      </rPr>
      <t>9-32</t>
    </r>
  </si>
  <si>
    <r>
      <rPr>
        <sz val="11"/>
        <rFont val="Calibri"/>
        <family val="2"/>
      </rPr>
      <t xml:space="preserve">9-29 </t>
    </r>
  </si>
  <si>
    <r>
      <rPr>
        <sz val="11"/>
        <rFont val="Calibri"/>
        <family val="2"/>
      </rPr>
      <t xml:space="preserve">7-28 </t>
    </r>
  </si>
  <si>
    <r>
      <rPr>
        <sz val="11"/>
        <rFont val="Calibri"/>
        <family val="2"/>
      </rPr>
      <t xml:space="preserve">4.5-23 </t>
    </r>
  </si>
  <si>
    <r>
      <rPr>
        <sz val="11"/>
        <rFont val="Calibri"/>
        <family val="2"/>
      </rPr>
      <t xml:space="preserve">4-27 </t>
    </r>
  </si>
  <si>
    <r>
      <rPr>
        <sz val="11"/>
        <rFont val="Calibri"/>
        <family val="2"/>
      </rPr>
      <t xml:space="preserve"> 6.8-8.8</t>
    </r>
  </si>
  <si>
    <r>
      <rPr>
        <sz val="11"/>
        <rFont val="Calibri"/>
        <family val="2"/>
      </rPr>
      <t xml:space="preserve">7.1-8.3 </t>
    </r>
  </si>
  <si>
    <r>
      <rPr>
        <sz val="11"/>
        <rFont val="Calibri"/>
        <family val="2"/>
      </rPr>
      <t xml:space="preserve">7.1-8.26 </t>
    </r>
  </si>
  <si>
    <r>
      <rPr>
        <sz val="11"/>
        <rFont val="Calibri"/>
        <family val="2"/>
      </rPr>
      <t xml:space="preserve">7.0-8.5 </t>
    </r>
  </si>
  <si>
    <r>
      <rPr>
        <sz val="11"/>
        <rFont val="Calibri"/>
        <family val="2"/>
      </rPr>
      <t xml:space="preserve"> 131-819 </t>
    </r>
  </si>
  <si>
    <r>
      <rPr>
        <sz val="11"/>
        <rFont val="Calibri"/>
        <family val="2"/>
      </rPr>
      <t xml:space="preserve">144-694 </t>
    </r>
  </si>
  <si>
    <r>
      <rPr>
        <sz val="11"/>
        <rFont val="Calibri"/>
        <family val="2"/>
      </rPr>
      <t xml:space="preserve">160-958 </t>
    </r>
  </si>
  <si>
    <r>
      <rPr>
        <sz val="11"/>
        <rFont val="Calibri"/>
        <family val="2"/>
      </rPr>
      <t xml:space="preserve">162-843 </t>
    </r>
  </si>
  <si>
    <r>
      <rPr>
        <sz val="11"/>
        <rFont val="Calibri"/>
        <family val="2"/>
      </rPr>
      <t xml:space="preserve">3.8-11.4 </t>
    </r>
  </si>
  <si>
    <r>
      <rPr>
        <sz val="11"/>
        <rFont val="Calibri"/>
        <family val="2"/>
      </rPr>
      <t xml:space="preserve">1.6-10.3 </t>
    </r>
  </si>
  <si>
    <r>
      <rPr>
        <sz val="11"/>
        <rFont val="Calibri"/>
        <family val="2"/>
      </rPr>
      <t xml:space="preserve">2.8-10.6 </t>
    </r>
  </si>
  <si>
    <r>
      <rPr>
        <sz val="11"/>
        <rFont val="Calibri"/>
        <family val="2"/>
      </rPr>
      <t xml:space="preserve">1.2 - 12.4 </t>
    </r>
  </si>
  <si>
    <r>
      <rPr>
        <sz val="11"/>
        <rFont val="Calibri"/>
        <family val="2"/>
      </rPr>
      <t>0.1 - 45.0</t>
    </r>
  </si>
  <si>
    <r>
      <rPr>
        <sz val="11"/>
        <rFont val="Calibri"/>
        <family val="2"/>
      </rPr>
      <t xml:space="preserve">0.1-64 </t>
    </r>
  </si>
  <si>
    <r>
      <rPr>
        <sz val="11"/>
        <rFont val="Calibri"/>
        <family val="2"/>
      </rPr>
      <t xml:space="preserve">0.1-32 </t>
    </r>
  </si>
  <si>
    <r>
      <rPr>
        <sz val="11"/>
        <rFont val="Calibri"/>
        <family val="2"/>
      </rPr>
      <t xml:space="preserve">0.0-48 </t>
    </r>
  </si>
  <si>
    <r>
      <rPr>
        <sz val="11"/>
        <rFont val="Calibri"/>
        <family val="2"/>
      </rPr>
      <t xml:space="preserve"> 8-35000 </t>
    </r>
  </si>
  <si>
    <r>
      <t>3-3x10</t>
    </r>
    <r>
      <rPr>
        <vertAlign val="superscript"/>
        <sz val="11"/>
        <rFont val="Calibri"/>
        <family val="2"/>
      </rPr>
      <t>4</t>
    </r>
  </si>
  <si>
    <r>
      <rPr>
        <sz val="11"/>
        <rFont val="Calibri"/>
        <family val="2"/>
      </rPr>
      <t>7-17.2x10</t>
    </r>
    <r>
      <rPr>
        <vertAlign val="superscript"/>
        <sz val="11"/>
        <color theme="1"/>
        <rFont val="Calibri"/>
        <family val="2"/>
      </rPr>
      <t>5</t>
    </r>
  </si>
  <si>
    <r>
      <t>1-35x10</t>
    </r>
    <r>
      <rPr>
        <vertAlign val="superscript"/>
        <sz val="11"/>
        <rFont val="Calibri"/>
        <family val="2"/>
      </rPr>
      <t>4</t>
    </r>
  </si>
  <si>
    <r>
      <rPr>
        <sz val="11"/>
        <rFont val="Calibri"/>
        <family val="2"/>
      </rPr>
      <t>1-17x10</t>
    </r>
    <r>
      <rPr>
        <vertAlign val="superscript"/>
        <sz val="11"/>
        <color theme="1"/>
        <rFont val="Calibri"/>
        <family val="2"/>
      </rPr>
      <t>4</t>
    </r>
  </si>
  <si>
    <r>
      <t>3-17 x10</t>
    </r>
    <r>
      <rPr>
        <vertAlign val="superscript"/>
        <sz val="11"/>
        <rFont val="Calibri"/>
        <family val="2"/>
      </rPr>
      <t>4</t>
    </r>
  </si>
  <si>
    <r>
      <rPr>
        <sz val="11"/>
        <rFont val="Calibri"/>
        <family val="2"/>
      </rPr>
      <t>12- 11 x10</t>
    </r>
    <r>
      <rPr>
        <vertAlign val="superscript"/>
        <sz val="11"/>
        <color theme="1"/>
        <rFont val="Calibri"/>
        <family val="2"/>
      </rPr>
      <t>4</t>
    </r>
  </si>
  <si>
    <r>
      <rPr>
        <sz val="11"/>
        <rFont val="Calibri"/>
        <family val="2"/>
      </rPr>
      <t xml:space="preserve">2-3500 </t>
    </r>
  </si>
  <si>
    <r>
      <t xml:space="preserve"> 1-11x10</t>
    </r>
    <r>
      <rPr>
        <vertAlign val="superscript"/>
        <sz val="11"/>
        <rFont val="Calibri"/>
        <family val="2"/>
      </rPr>
      <t>4</t>
    </r>
  </si>
  <si>
    <r>
      <rPr>
        <sz val="11"/>
        <rFont val="Calibri"/>
        <family val="2"/>
      </rPr>
      <t xml:space="preserve"> 1-5x10</t>
    </r>
    <r>
      <rPr>
        <vertAlign val="superscript"/>
        <sz val="11"/>
        <color theme="1"/>
        <rFont val="Calibri"/>
        <family val="2"/>
      </rPr>
      <t>4</t>
    </r>
  </si>
  <si>
    <r>
      <t xml:space="preserve"> 0-9 x10</t>
    </r>
    <r>
      <rPr>
        <vertAlign val="superscript"/>
        <sz val="11"/>
        <rFont val="Calibri"/>
        <family val="2"/>
      </rPr>
      <t>4</t>
    </r>
  </si>
  <si>
    <r>
      <rPr>
        <sz val="11"/>
        <rFont val="Calibri"/>
        <family val="2"/>
      </rPr>
      <t xml:space="preserve"> 0 - 10 x10</t>
    </r>
    <r>
      <rPr>
        <vertAlign val="superscript"/>
        <sz val="11"/>
        <color theme="1"/>
        <rFont val="Calibri"/>
        <family val="2"/>
      </rPr>
      <t>3</t>
    </r>
  </si>
  <si>
    <r>
      <rPr>
        <sz val="11"/>
        <rFont val="Calibri"/>
        <family val="2"/>
      </rPr>
      <t xml:space="preserve">ब्यास </t>
    </r>
  </si>
  <si>
    <r>
      <rPr>
        <sz val="11"/>
        <rFont val="Calibri"/>
        <family val="2"/>
      </rPr>
      <t xml:space="preserve">3-32 </t>
    </r>
  </si>
  <si>
    <r>
      <rPr>
        <sz val="11"/>
        <rFont val="Calibri"/>
        <family val="2"/>
      </rPr>
      <t xml:space="preserve">2-29 </t>
    </r>
  </si>
  <si>
    <r>
      <rPr>
        <sz val="11"/>
        <rFont val="Calibri"/>
        <family val="2"/>
      </rPr>
      <t xml:space="preserve"> 1.5-22 </t>
    </r>
  </si>
  <si>
    <r>
      <rPr>
        <sz val="11"/>
        <rFont val="Calibri"/>
        <family val="2"/>
      </rPr>
      <t>7.1-8.7</t>
    </r>
  </si>
  <si>
    <r>
      <rPr>
        <sz val="11"/>
        <rFont val="Calibri"/>
        <family val="2"/>
      </rPr>
      <t xml:space="preserve">6.9-8.5 </t>
    </r>
  </si>
  <si>
    <r>
      <rPr>
        <sz val="11"/>
        <rFont val="Calibri"/>
        <family val="2"/>
      </rPr>
      <t xml:space="preserve">7.0-8.2 </t>
    </r>
  </si>
  <si>
    <r>
      <rPr>
        <sz val="11"/>
        <rFont val="Calibri"/>
        <family val="2"/>
      </rPr>
      <t xml:space="preserve">7.0-8.4 </t>
    </r>
  </si>
  <si>
    <r>
      <rPr>
        <sz val="11"/>
        <rFont val="Calibri"/>
        <family val="2"/>
      </rPr>
      <t xml:space="preserve"> 53-517</t>
    </r>
  </si>
  <si>
    <r>
      <rPr>
        <sz val="11"/>
        <rFont val="Calibri"/>
        <family val="2"/>
      </rPr>
      <t xml:space="preserve">60-396 </t>
    </r>
  </si>
  <si>
    <r>
      <rPr>
        <sz val="11"/>
        <rFont val="Calibri"/>
        <family val="2"/>
      </rPr>
      <t>94-395</t>
    </r>
  </si>
  <si>
    <r>
      <rPr>
        <sz val="11"/>
        <rFont val="Calibri"/>
        <family val="2"/>
      </rPr>
      <t xml:space="preserve">53-432 </t>
    </r>
  </si>
  <si>
    <r>
      <rPr>
        <sz val="11"/>
        <rFont val="Calibri"/>
        <family val="2"/>
      </rPr>
      <t xml:space="preserve"> 5.2-11.5 </t>
    </r>
  </si>
  <si>
    <r>
      <rPr>
        <sz val="11"/>
        <rFont val="Calibri"/>
        <family val="2"/>
      </rPr>
      <t xml:space="preserve">6.8-11.8 </t>
    </r>
  </si>
  <si>
    <r>
      <rPr>
        <sz val="11"/>
        <rFont val="Calibri"/>
        <family val="2"/>
      </rPr>
      <t xml:space="preserve"> 5.8-11.0 </t>
    </r>
  </si>
  <si>
    <r>
      <rPr>
        <sz val="11"/>
        <rFont val="Calibri"/>
        <family val="2"/>
      </rPr>
      <t xml:space="preserve">3.8-12.5 </t>
    </r>
  </si>
  <si>
    <r>
      <rPr>
        <sz val="11"/>
        <rFont val="Calibri"/>
        <family val="2"/>
      </rPr>
      <t>0.3 - 5.0</t>
    </r>
  </si>
  <si>
    <r>
      <rPr>
        <sz val="11"/>
        <rFont val="Calibri"/>
        <family val="2"/>
      </rPr>
      <t xml:space="preserve">0.2-4.8 </t>
    </r>
  </si>
  <si>
    <r>
      <rPr>
        <sz val="11"/>
        <rFont val="Calibri"/>
        <family val="2"/>
      </rPr>
      <t xml:space="preserve">0.2-3.2 </t>
    </r>
  </si>
  <si>
    <r>
      <rPr>
        <sz val="11"/>
        <rFont val="Calibri"/>
        <family val="2"/>
      </rPr>
      <t xml:space="preserve">0.1-7.6 </t>
    </r>
  </si>
  <si>
    <r>
      <rPr>
        <sz val="11"/>
        <rFont val="Calibri"/>
        <family val="2"/>
      </rPr>
      <t>2-5x10</t>
    </r>
    <r>
      <rPr>
        <vertAlign val="superscript"/>
        <sz val="11"/>
        <color theme="1"/>
        <rFont val="Calibri"/>
        <family val="2"/>
      </rPr>
      <t>4</t>
    </r>
  </si>
  <si>
    <r>
      <t xml:space="preserve"> 2-11x10</t>
    </r>
    <r>
      <rPr>
        <vertAlign val="superscript"/>
        <sz val="11"/>
        <rFont val="Calibri"/>
        <family val="2"/>
      </rPr>
      <t>3</t>
    </r>
    <r>
      <rPr>
        <sz val="11"/>
        <rFont val="Calibri"/>
        <family val="2"/>
      </rPr>
      <t xml:space="preserve">  </t>
    </r>
  </si>
  <si>
    <r>
      <rPr>
        <sz val="11"/>
        <rFont val="Calibri"/>
        <family val="2"/>
      </rPr>
      <t>2-11x10</t>
    </r>
    <r>
      <rPr>
        <vertAlign val="superscript"/>
        <sz val="11"/>
        <color theme="1"/>
        <rFont val="Calibri"/>
        <family val="2"/>
      </rPr>
      <t>3</t>
    </r>
  </si>
  <si>
    <r>
      <rPr>
        <sz val="11"/>
        <rFont val="Calibri"/>
        <family val="2"/>
      </rPr>
      <t xml:space="preserve">2-1600 </t>
    </r>
  </si>
  <si>
    <r>
      <rPr>
        <sz val="11"/>
        <rFont val="Calibri"/>
        <family val="2"/>
      </rPr>
      <t xml:space="preserve"> 2-3500 </t>
    </r>
  </si>
  <si>
    <r>
      <rPr>
        <sz val="11"/>
        <rFont val="Calibri"/>
        <family val="2"/>
      </rPr>
      <t xml:space="preserve"> 2-1100 </t>
    </r>
  </si>
  <si>
    <t>http://fsi.nic.in/forest-report-2017</t>
  </si>
  <si>
    <t>p-135/c</t>
  </si>
  <si>
    <t>p-136/c</t>
  </si>
  <si>
    <t>( Sq.Km) (वर्ग कि.मी.)</t>
  </si>
  <si>
    <t>(Sq. km) (वर्ग किलोमीटर)</t>
  </si>
  <si>
    <t xml:space="preserve">**Included in Andhra Pradesh for 1991-2013 </t>
  </si>
  <si>
    <t>Max अधिकतम</t>
  </si>
  <si>
    <t>राज्‍य</t>
  </si>
  <si>
    <t>Min न्‍यूनतम</t>
  </si>
  <si>
    <t>Mean औसत</t>
  </si>
  <si>
    <t xml:space="preserve">*Includes 4,921 sq km under Mangrove Cover   </t>
  </si>
  <si>
    <t xml:space="preserve">   श्रेणी</t>
  </si>
  <si>
    <t>Percentage rounded off.</t>
  </si>
  <si>
    <t>Jammu &amp; Kashmir*</t>
  </si>
  <si>
    <t>*  Includes Jammu &amp; Kashmir area outside LoC that is under illegal occupation of Pakistan and China.</t>
  </si>
  <si>
    <t>Unit/यूनिट - mg/l</t>
  </si>
  <si>
    <t>UT</t>
  </si>
  <si>
    <t>वन आच्‍छादन</t>
  </si>
  <si>
    <t xml:space="preserve">   Statement  1.54 : Water Quality in Indian Rivers   </t>
  </si>
  <si>
    <t xml:space="preserve">विवरण 1.54 : भारतीय नदियों के पानी की गुणवत्ता </t>
  </si>
  <si>
    <t>2015-16</t>
  </si>
  <si>
    <t>2013-14</t>
  </si>
  <si>
    <t>2010-11</t>
  </si>
  <si>
    <t>गंगा</t>
  </si>
  <si>
    <t xml:space="preserve">यमुना </t>
  </si>
  <si>
    <t>माही</t>
  </si>
  <si>
    <t xml:space="preserve"> ताप्ती </t>
  </si>
  <si>
    <t>गोदावरी</t>
  </si>
  <si>
    <t xml:space="preserve">कृष्णा </t>
  </si>
  <si>
    <t xml:space="preserve">कावेरी </t>
  </si>
  <si>
    <t xml:space="preserve">महानदी </t>
  </si>
  <si>
    <t xml:space="preserve">ब्रह्ममणि </t>
  </si>
  <si>
    <t xml:space="preserve">वैतरणी </t>
  </si>
  <si>
    <t xml:space="preserve">Name of the River  नदी का नाम </t>
  </si>
  <si>
    <t xml:space="preserve">Length (Km)  लंबाई (कि.मी) </t>
  </si>
  <si>
    <t>Blank figures indicate nil</t>
  </si>
  <si>
    <t xml:space="preserve">  </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</si>
  <si>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</si>
  <si>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</si>
  <si>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</si>
  <si>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</si>
  <si>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</si>
  <si>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</si>
  <si>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</si>
  <si>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</si>
  <si>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</si>
  <si>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</si>
  <si>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</si>
  <si>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</si>
  <si>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</si>
  <si>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</si>
  <si>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</si>
  <si>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</si>
  <si>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</si>
  <si>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</si>
  <si>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</si>
  <si>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पंजाब</t>
  </si>
  <si>
    <t xml:space="preserve">  राजस्थान</t>
  </si>
  <si>
    <t xml:space="preserve">  सिक्किम</t>
  </si>
  <si>
    <t xml:space="preserve">  तमिलनाडु</t>
  </si>
  <si>
    <t xml:space="preserve">  त्रिपुरा</t>
  </si>
  <si>
    <t xml:space="preserve">  उत्तर प्रदेश</t>
  </si>
  <si>
    <t xml:space="preserve">  उत्तराखंड</t>
  </si>
  <si>
    <t xml:space="preserve">  पश्चिम बंगाल</t>
  </si>
  <si>
    <t xml:space="preserve">  चंडीगढ़</t>
  </si>
  <si>
    <t xml:space="preserve">  दादरा एवं नगर हवेली</t>
  </si>
  <si>
    <t xml:space="preserve">  दमन एवं दीव</t>
  </si>
  <si>
    <t xml:space="preserve">  लक्षद्वीप</t>
  </si>
  <si>
    <t xml:space="preserve">  पुद्दुचेरी</t>
  </si>
  <si>
    <t xml:space="preserve">  कुल</t>
  </si>
  <si>
    <t xml:space="preserve">  ओडिशा$</t>
  </si>
  <si>
    <t>Telangana*</t>
  </si>
  <si>
    <t>* Included in Andhra Prardesh for 2000-2013.</t>
  </si>
  <si>
    <t xml:space="preserve">  बहुत घना वन</t>
  </si>
  <si>
    <t xml:space="preserve">  साधारण घना वन</t>
  </si>
  <si>
    <t xml:space="preserve">  खुला वन</t>
  </si>
  <si>
    <t xml:space="preserve">  कुल वन आच्‍छादन*</t>
  </si>
  <si>
    <t xml:space="preserve">  झाड़ी</t>
  </si>
  <si>
    <t xml:space="preserve">  गैर वन</t>
  </si>
  <si>
    <t xml:space="preserve">  कुल भौगोलिक क्षेत्रफल</t>
  </si>
  <si>
    <t xml:space="preserve">  ओडिशा</t>
  </si>
  <si>
    <t xml:space="preserve">  तेलंगाना$</t>
  </si>
  <si>
    <t xml:space="preserve">      कुल </t>
  </si>
  <si>
    <t xml:space="preserve">  भौगोलिक क्षेत्रफल का प्रतिशत</t>
  </si>
  <si>
    <t>$ Included in Andhra Prardesh for 2000-2013.</t>
  </si>
  <si>
    <t xml:space="preserve">  तेलंगाना</t>
  </si>
  <si>
    <t xml:space="preserve">  अंडमान एवं निकोबार द्वीपसमूह</t>
  </si>
  <si>
    <t xml:space="preserve">  छत्तीसगढ़ </t>
  </si>
  <si>
    <t xml:space="preserve">  ओडिशा </t>
  </si>
  <si>
    <t xml:space="preserve">  अहमदाबाद</t>
  </si>
  <si>
    <t xml:space="preserve">  बंगलौर</t>
  </si>
  <si>
    <t xml:space="preserve">  चेन्‍नई</t>
  </si>
  <si>
    <t xml:space="preserve">  हैदराबाद</t>
  </si>
  <si>
    <t xml:space="preserve">  कोलकाता</t>
  </si>
  <si>
    <t xml:space="preserve">  मुंबई</t>
  </si>
  <si>
    <t xml:space="preserve"> कुल</t>
  </si>
  <si>
    <t xml:space="preserve">  अंडमान एवं   निकोबार द्वीपसमूह</t>
  </si>
  <si>
    <t xml:space="preserve">  तेलंगाना*</t>
  </si>
  <si>
    <r>
      <t>Odisha</t>
    </r>
    <r>
      <rPr>
        <b/>
        <sz val="11"/>
        <color theme="1"/>
        <rFont val="Calibri"/>
        <family val="2"/>
        <scheme val="minor"/>
      </rPr>
      <t>$</t>
    </r>
  </si>
  <si>
    <t>राज्‍य/संघ राज्‍य क्षेत्र</t>
  </si>
  <si>
    <r>
      <rPr>
        <b/>
        <sz val="11"/>
        <color theme="1"/>
        <rFont val="Calibri"/>
        <family val="2"/>
        <scheme val="minor"/>
      </rPr>
      <t>Note</t>
    </r>
    <r>
      <rPr>
        <sz val="11"/>
        <color theme="1"/>
        <rFont val="Calibri"/>
        <family val="2"/>
        <scheme val="minor"/>
      </rPr>
      <t>: The  forest cover includes all lands which have a tree canopy density of more than ten percent when projected vertically on the horizontal ground, within a minimum areal extent of one hectare. The forest cover reported by FSI does not make any distinction between the origin of tree crops ( whether natural or man made)  or tree species; and encompasses all type  of lands irrespective of their ownership, land  use and  legal status. A land may be recorded as forest area and under management of forest department  but  may not  have any discernible  forest cover. On the other hand, all wooded lands or plantations,  delineated as forest cover from satellite data may not be legally recorded  as forest  area as there could be private plantations or institutional  wood lots.</t>
    </r>
  </si>
  <si>
    <r>
      <rPr>
        <sz val="11"/>
        <color theme="1"/>
        <rFont val="Calibri"/>
        <family val="2"/>
        <scheme val="minor"/>
      </rPr>
      <t>*</t>
    </r>
  </si>
  <si>
    <t>Andaman And Nicobar Island</t>
  </si>
  <si>
    <t>1987-89</t>
  </si>
  <si>
    <t>1989-91</t>
  </si>
  <si>
    <t>1991-93</t>
  </si>
  <si>
    <t>1993-95</t>
  </si>
  <si>
    <t>1996-98</t>
  </si>
  <si>
    <t xml:space="preserve">      (a) : Coastal Water Quality - Biochemical Oxygen Demand</t>
  </si>
  <si>
    <t xml:space="preserve">     (क) : तटीय जल की गुणवत्ता - जैव रासायनिक ऑक्सीजन मांग </t>
  </si>
  <si>
    <t>Min
न्‍यूनतम</t>
  </si>
  <si>
    <t>Max
अधिकतम</t>
  </si>
  <si>
    <t>Chattisgarh</t>
  </si>
  <si>
    <t>BDL</t>
  </si>
  <si>
    <t>Total Forest Area in Sq.Km
कुल वन क्षेत्र वर्ग किलोमीटर में</t>
  </si>
  <si>
    <t>Year
वर्ष</t>
  </si>
  <si>
    <t>Andaman And Nicobar Islands</t>
  </si>
  <si>
    <t>अंडमान एवं निकोबार दीपसमूह</t>
  </si>
  <si>
    <t xml:space="preserve">स्रोत: नेशनल सेंटर फार कोशटल रिसर्च  </t>
  </si>
  <si>
    <t>Source: National Centre for Coastal Research (NCCR)</t>
  </si>
  <si>
    <t>=</t>
  </si>
  <si>
    <t>Subarnarekha सुवर्णरेखा</t>
  </si>
  <si>
    <t>Brahmaputra बह्मपुत्र</t>
  </si>
  <si>
    <t>लदाख</t>
  </si>
  <si>
    <t>94</t>
  </si>
  <si>
    <t>2-38</t>
  </si>
  <si>
    <t>6.3-9.3</t>
  </si>
  <si>
    <t>41-9515</t>
  </si>
  <si>
    <t>2 -14.1</t>
  </si>
  <si>
    <t>0.7 - 10.1</t>
  </si>
  <si>
    <t>20 - 1600000</t>
  </si>
  <si>
    <t>7 - 500000</t>
  </si>
  <si>
    <t>10 - 34</t>
  </si>
  <si>
    <t>6.7 - 8.7</t>
  </si>
  <si>
    <t>60 - 4860</t>
  </si>
  <si>
    <t>nil - 22</t>
  </si>
  <si>
    <t>0.5 - 64</t>
  </si>
  <si>
    <t>1.8 - 160000000</t>
  </si>
  <si>
    <t>1.8 - 34000000</t>
  </si>
  <si>
    <t>15</t>
  </si>
  <si>
    <t>17 - 37</t>
  </si>
  <si>
    <t>6.5 - 8.8</t>
  </si>
  <si>
    <t>197 - 29200</t>
  </si>
  <si>
    <t>3.2 - 8.6</t>
  </si>
  <si>
    <t>0.5 - 5.5</t>
  </si>
  <si>
    <t>1.8 - 20000</t>
  </si>
  <si>
    <t>1.8 - 7200</t>
  </si>
  <si>
    <t>22 - 40</t>
  </si>
  <si>
    <t>240 - 52040</t>
  </si>
  <si>
    <t>4 - 8</t>
  </si>
  <si>
    <t>0.5 - 24</t>
  </si>
  <si>
    <t>1.8 - 1100</t>
  </si>
  <si>
    <t>1.8 - 542</t>
  </si>
  <si>
    <t>36</t>
  </si>
  <si>
    <t>197 - 5240</t>
  </si>
  <si>
    <t>2.4 - 9.3</t>
  </si>
  <si>
    <t>0.5 - 7.6</t>
  </si>
  <si>
    <t>1.8 - 2800</t>
  </si>
  <si>
    <t>1.8 - 170</t>
  </si>
  <si>
    <t>43</t>
  </si>
  <si>
    <t>144 - 1920</t>
  </si>
  <si>
    <t>2.1 - 8</t>
  </si>
  <si>
    <t>1 - 35</t>
  </si>
  <si>
    <t>1.8 - 1850</t>
  </si>
  <si>
    <t>1.8  - 75</t>
  </si>
  <si>
    <t>30</t>
  </si>
  <si>
    <t>75 - 35200</t>
  </si>
  <si>
    <t>2.1 - 10.2</t>
  </si>
  <si>
    <t>0.5 - 14</t>
  </si>
  <si>
    <t>1.8 - 3200</t>
  </si>
  <si>
    <t>1.8 - 1000</t>
  </si>
  <si>
    <t>65</t>
  </si>
  <si>
    <t>30 - 26800</t>
  </si>
  <si>
    <t>3.2 - 10.2</t>
  </si>
  <si>
    <t>0.5  - 17.4</t>
  </si>
  <si>
    <t>20 - 17000</t>
  </si>
  <si>
    <t>12 - 4600</t>
  </si>
  <si>
    <t>6.6 - 8.5</t>
  </si>
  <si>
    <t>104 - 51280</t>
  </si>
  <si>
    <t>5.2 - 10.2</t>
  </si>
  <si>
    <t>0.5 - 3</t>
  </si>
  <si>
    <t>1.8 - 22000</t>
  </si>
  <si>
    <t>1.8 - 16000</t>
  </si>
  <si>
    <t>20</t>
  </si>
  <si>
    <t>14 - 35.3</t>
  </si>
  <si>
    <t>6.3 - 8.4</t>
  </si>
  <si>
    <t>102 - 691</t>
  </si>
  <si>
    <t>3.5 - 9.4</t>
  </si>
  <si>
    <t>1.8 - 92000</t>
  </si>
  <si>
    <t>1.8 - 49000</t>
  </si>
  <si>
    <t>15 - 30</t>
  </si>
  <si>
    <t>6.9 - 8.4</t>
  </si>
  <si>
    <t>65 - 45150</t>
  </si>
  <si>
    <t>5.6 - 9.2</t>
  </si>
  <si>
    <t>0.5 - 2.4</t>
  </si>
  <si>
    <t>20 - 16000</t>
  </si>
  <si>
    <t>5 - 16000</t>
  </si>
  <si>
    <t>8 - 39.3</t>
  </si>
  <si>
    <t>6.5 - 8.5</t>
  </si>
  <si>
    <t>147 - 388</t>
  </si>
  <si>
    <t>3 - 8.8</t>
  </si>
  <si>
    <t>0.5 - 8</t>
  </si>
  <si>
    <t>170 - 4900</t>
  </si>
  <si>
    <t>78 - 1700</t>
  </si>
  <si>
    <t>6.5 - 8.6</t>
  </si>
  <si>
    <t>52 - 324</t>
  </si>
  <si>
    <t>4.2 - 11.4</t>
  </si>
  <si>
    <t>0.5 - 3.2</t>
  </si>
  <si>
    <t>1.8 - 240000</t>
  </si>
  <si>
    <t>1.8 - 21000</t>
  </si>
  <si>
    <t>3 - 32</t>
  </si>
  <si>
    <t>6.8 - 8.6</t>
  </si>
  <si>
    <t>46 - 1787</t>
  </si>
  <si>
    <t>1.4 - 12.1</t>
  </si>
  <si>
    <t>0.5 - 93</t>
  </si>
  <si>
    <t>9 - 940000</t>
  </si>
  <si>
    <t>1.8 - 430000</t>
  </si>
  <si>
    <t>1 - 39</t>
  </si>
  <si>
    <t>6.8 - 8.7</t>
  </si>
  <si>
    <t>45 - 620</t>
  </si>
  <si>
    <t>4.5 - 12</t>
  </si>
  <si>
    <t>0.5 - 2.5</t>
  </si>
  <si>
    <t>1.8 - 3500</t>
  </si>
  <si>
    <t>1.8 - 790</t>
  </si>
  <si>
    <t>At nearshore (2 km)</t>
  </si>
  <si>
    <t>Puri</t>
  </si>
  <si>
    <t>Konark</t>
  </si>
  <si>
    <t>.</t>
  </si>
  <si>
    <r>
      <t xml:space="preserve">Unit/यूनिट - </t>
    </r>
    <r>
      <rPr>
        <b/>
        <sz val="11"/>
        <color theme="1"/>
        <rFont val="Calibri"/>
        <family val="2"/>
      </rPr>
      <t>µM</t>
    </r>
  </si>
  <si>
    <t>15*</t>
  </si>
  <si>
    <t>44*</t>
  </si>
  <si>
    <t>243*</t>
  </si>
  <si>
    <t xml:space="preserve"> NB.: * Delhi: Continuous ambient air quality monitoring data</t>
  </si>
  <si>
    <t>p-132/c</t>
  </si>
  <si>
    <t>स्रोत: भारत वन स्‍थिति रिपोर्ट 2001- 2019</t>
  </si>
  <si>
    <t>2017-18</t>
  </si>
  <si>
    <t>Unit/यूनिट - PSU</t>
  </si>
  <si>
    <t>Grand Total</t>
  </si>
  <si>
    <t xml:space="preserve">Uttar Pradesh </t>
  </si>
  <si>
    <t xml:space="preserve">Tamil Nadu </t>
  </si>
  <si>
    <t xml:space="preserve">Rajasthan </t>
  </si>
  <si>
    <t xml:space="preserve">Punjab </t>
  </si>
  <si>
    <t xml:space="preserve">Nagaland </t>
  </si>
  <si>
    <t xml:space="preserve">Mizoram </t>
  </si>
  <si>
    <t xml:space="preserve">Meghalaya </t>
  </si>
  <si>
    <t xml:space="preserve">Manipur </t>
  </si>
  <si>
    <t xml:space="preserve">Madhya Pradesh </t>
  </si>
  <si>
    <t xml:space="preserve">Kerala </t>
  </si>
  <si>
    <t xml:space="preserve">Karnataka </t>
  </si>
  <si>
    <t xml:space="preserve">Jharkhand </t>
  </si>
  <si>
    <t xml:space="preserve">Himachal Pradesh </t>
  </si>
  <si>
    <t xml:space="preserve">Haryana </t>
  </si>
  <si>
    <t xml:space="preserve">Gujarat </t>
  </si>
  <si>
    <t xml:space="preserve">Goa </t>
  </si>
  <si>
    <t xml:space="preserve">Delhi </t>
  </si>
  <si>
    <t xml:space="preserve">Bihar </t>
  </si>
  <si>
    <t xml:space="preserve"> Andhra Pradesh </t>
  </si>
  <si>
    <t>States/Uts</t>
  </si>
  <si>
    <t>पुडुचेरी</t>
  </si>
  <si>
    <t>कराईकल</t>
  </si>
  <si>
    <t>Karaikal</t>
  </si>
  <si>
    <t>लक्षद्वीप</t>
  </si>
  <si>
    <t>कावारत्ती</t>
  </si>
  <si>
    <t>पटलारा (दमन)</t>
  </si>
  <si>
    <t>Patlara (Daman)</t>
  </si>
  <si>
    <t>दमन</t>
  </si>
  <si>
    <t>Daman</t>
  </si>
  <si>
    <t>सिल्वासा</t>
  </si>
  <si>
    <t>Silvassa</t>
  </si>
  <si>
    <t>बलदेवी (दादरा और नगर हवेली)</t>
  </si>
  <si>
    <t>Baldevi (Dadra &amp; Nagar Haveli)</t>
  </si>
  <si>
    <t>चंडीगढ़</t>
  </si>
  <si>
    <t>उलूबेरिया</t>
  </si>
  <si>
    <t>Uluberia</t>
  </si>
  <si>
    <t>त्रिबेनी</t>
  </si>
  <si>
    <t>Tribeni</t>
  </si>
  <si>
    <t>तामलुक</t>
  </si>
  <si>
    <t>Tamluk</t>
  </si>
  <si>
    <t>सूरी</t>
  </si>
  <si>
    <t xml:space="preserve">Suri </t>
  </si>
  <si>
    <t>सिलीगुड़ी</t>
  </si>
  <si>
    <t>Siliguri</t>
  </si>
  <si>
    <t>सांकराइल</t>
  </si>
  <si>
    <t>Sankrail</t>
  </si>
  <si>
    <t>रिशरा</t>
  </si>
  <si>
    <t>Rishra</t>
  </si>
  <si>
    <t>रानीगंज</t>
  </si>
  <si>
    <t>Raniganj</t>
  </si>
  <si>
    <t>रानाघाट</t>
  </si>
  <si>
    <t xml:space="preserve">Ranaghat </t>
  </si>
  <si>
    <t>रामपुरहाट</t>
  </si>
  <si>
    <t>Rampurhat</t>
  </si>
  <si>
    <t>रायगंज</t>
  </si>
  <si>
    <t>Raigunj</t>
  </si>
  <si>
    <t>पुरुलिया</t>
  </si>
  <si>
    <t>Purulia</t>
  </si>
  <si>
    <t>मेदिनीपुर</t>
  </si>
  <si>
    <t>Medinipur</t>
  </si>
  <si>
    <t>मालदा</t>
  </si>
  <si>
    <t>Malda</t>
  </si>
  <si>
    <t>कृष्णनगर</t>
  </si>
  <si>
    <t>Krishnanagar</t>
  </si>
  <si>
    <t>कोलकाता</t>
  </si>
  <si>
    <t>खड़गपुर</t>
  </si>
  <si>
    <t>Kharagpur</t>
  </si>
  <si>
    <t>कल्याणी</t>
  </si>
  <si>
    <t>Kalyani</t>
  </si>
  <si>
    <t>कलिम्पोंग</t>
  </si>
  <si>
    <t>Kalimpong</t>
  </si>
  <si>
    <t>झारग्राम</t>
  </si>
  <si>
    <t>Jhargram</t>
  </si>
  <si>
    <t>जलपाईगुड़ी</t>
  </si>
  <si>
    <t>Jalpaiguri</t>
  </si>
  <si>
    <t>हावड़ा</t>
  </si>
  <si>
    <t>Howrah</t>
  </si>
  <si>
    <t>हल्दिया</t>
  </si>
  <si>
    <t>Haldia</t>
  </si>
  <si>
    <t xml:space="preserve">घातल </t>
  </si>
  <si>
    <t>Ghatal</t>
  </si>
  <si>
    <t>दुर्गापुर</t>
  </si>
  <si>
    <t>Durgapur</t>
  </si>
  <si>
    <t>दार्जिलिंग</t>
  </si>
  <si>
    <t>Darjeeling</t>
  </si>
  <si>
    <t>दानकुनी</t>
  </si>
  <si>
    <t>Dankuni</t>
  </si>
  <si>
    <t>कूचबिहार</t>
  </si>
  <si>
    <t>Coochbehar</t>
  </si>
  <si>
    <t xml:space="preserve">चिनसुरा </t>
  </si>
  <si>
    <t>Chinsura</t>
  </si>
  <si>
    <t>बोलपुर</t>
  </si>
  <si>
    <t>Bolpur</t>
  </si>
  <si>
    <t>बरूईपुर</t>
  </si>
  <si>
    <t xml:space="preserve">Baruipur </t>
  </si>
  <si>
    <t>बैरकपुर</t>
  </si>
  <si>
    <t>Barrackpore</t>
  </si>
  <si>
    <t>बर्धमान</t>
  </si>
  <si>
    <t>Bardhaman</t>
  </si>
  <si>
    <t>बारासात</t>
  </si>
  <si>
    <t>Barasat</t>
  </si>
  <si>
    <t>बांकुड़ा</t>
  </si>
  <si>
    <t>Bankura</t>
  </si>
  <si>
    <t>बेलूरघाट</t>
  </si>
  <si>
    <t>Balurghat</t>
  </si>
  <si>
    <t>बरहाम्पुर</t>
  </si>
  <si>
    <t>Baharampur</t>
  </si>
  <si>
    <t>आसनसोल</t>
  </si>
  <si>
    <t>Asansol</t>
  </si>
  <si>
    <t xml:space="preserve">अमताला </t>
  </si>
  <si>
    <t>Amtala</t>
  </si>
  <si>
    <t>पश्चिम बंगाल</t>
  </si>
  <si>
    <t>अलीपुरद्वार</t>
  </si>
  <si>
    <t>Alipurduar</t>
  </si>
  <si>
    <t>रुद्रपुर</t>
  </si>
  <si>
    <t>Rudrapur</t>
  </si>
  <si>
    <t>ऋषिकेश</t>
  </si>
  <si>
    <t>Rishikesh</t>
  </si>
  <si>
    <t>काशीपुर</t>
  </si>
  <si>
    <t>Kashipur</t>
  </si>
  <si>
    <t>हरिद्वार</t>
  </si>
  <si>
    <t>Haridwar</t>
  </si>
  <si>
    <t>हल्दवानी</t>
  </si>
  <si>
    <t>Haldwani</t>
  </si>
  <si>
    <t>देहरादून</t>
  </si>
  <si>
    <t>Dehradun</t>
  </si>
  <si>
    <t>वाराणसी</t>
  </si>
  <si>
    <t>Varanasi</t>
  </si>
  <si>
    <t>उन्नाव</t>
  </si>
  <si>
    <t>Unnao</t>
  </si>
  <si>
    <t>सहारनपुर</t>
  </si>
  <si>
    <t>Saharanpur</t>
  </si>
  <si>
    <t>रायबरेली</t>
  </si>
  <si>
    <t>Raebareli</t>
  </si>
  <si>
    <t>नोएडा</t>
  </si>
  <si>
    <t>Noida</t>
  </si>
  <si>
    <t>मुरादाबाद</t>
  </si>
  <si>
    <t>Moradabad</t>
  </si>
  <si>
    <t>मेरठ</t>
  </si>
  <si>
    <t>Meerut</t>
  </si>
  <si>
    <t>मथुरा</t>
  </si>
  <si>
    <t>Mathura</t>
  </si>
  <si>
    <t>लखनऊ</t>
  </si>
  <si>
    <t>Lucknow</t>
  </si>
  <si>
    <t>खुर्जा</t>
  </si>
  <si>
    <t>Khurja</t>
  </si>
  <si>
    <t>कानपुर</t>
  </si>
  <si>
    <t>Kanpur</t>
  </si>
  <si>
    <t>झांसी</t>
  </si>
  <si>
    <t>Jhansi</t>
  </si>
  <si>
    <t>गोरखपुर</t>
  </si>
  <si>
    <t>Gorakpur</t>
  </si>
  <si>
    <t>गाज़ियाबाद</t>
  </si>
  <si>
    <t>Ghaziabad</t>
  </si>
  <si>
    <t>गजरौला</t>
  </si>
  <si>
    <t>Gajraula</t>
  </si>
  <si>
    <t>फिरोजाबाद</t>
  </si>
  <si>
    <t>Firozabad</t>
  </si>
  <si>
    <t>बरेली</t>
  </si>
  <si>
    <t>Bareily</t>
  </si>
  <si>
    <t>अनपरा</t>
  </si>
  <si>
    <t>Anpara</t>
  </si>
  <si>
    <t>इलाहाबाद</t>
  </si>
  <si>
    <t>Allahabad</t>
  </si>
  <si>
    <t>उत्तर प्रदेश</t>
  </si>
  <si>
    <t>आगरा</t>
  </si>
  <si>
    <t>Agra</t>
  </si>
  <si>
    <t>त्रिपुरा</t>
  </si>
  <si>
    <t>अगरतला</t>
  </si>
  <si>
    <t>Agartala</t>
  </si>
  <si>
    <t>वारंगल</t>
  </si>
  <si>
    <t>Warangal</t>
  </si>
  <si>
    <t>संगारेड्डी</t>
  </si>
  <si>
    <t>Sangareddy</t>
  </si>
  <si>
    <t>रामगुंडम</t>
  </si>
  <si>
    <t xml:space="preserve">Ramagundam </t>
  </si>
  <si>
    <t xml:space="preserve">पातेंचेरु </t>
  </si>
  <si>
    <t>Patencheru</t>
  </si>
  <si>
    <t>निजामाबाद</t>
  </si>
  <si>
    <t>Nizamabad</t>
  </si>
  <si>
    <t>नलगोंडा</t>
  </si>
  <si>
    <t>Nalgonda</t>
  </si>
  <si>
    <t>कोथूर</t>
  </si>
  <si>
    <t xml:space="preserve">Kothur </t>
  </si>
  <si>
    <t>खम्मम</t>
  </si>
  <si>
    <t xml:space="preserve">Khammam </t>
  </si>
  <si>
    <t>करीमनगर</t>
  </si>
  <si>
    <t>Karimnagar</t>
  </si>
  <si>
    <t>हैदराबाद</t>
  </si>
  <si>
    <t>तेलंगाना</t>
  </si>
  <si>
    <t>आदिलाबाद</t>
  </si>
  <si>
    <t>Adilabad</t>
  </si>
  <si>
    <t>तूतीकोरिन</t>
  </si>
  <si>
    <t>त्रिची</t>
  </si>
  <si>
    <t>Trichy</t>
  </si>
  <si>
    <t>सलेम</t>
  </si>
  <si>
    <t>Salem</t>
  </si>
  <si>
    <t>मेट्टुर</t>
  </si>
  <si>
    <t>Mettur</t>
  </si>
  <si>
    <t>मदुरै</t>
  </si>
  <si>
    <t>Madurai</t>
  </si>
  <si>
    <t>कुड्डालोर</t>
  </si>
  <si>
    <t>Cuddalore</t>
  </si>
  <si>
    <t>कोयंबटूर</t>
  </si>
  <si>
    <t>Coimbatore</t>
  </si>
  <si>
    <t>तमिलनाडु</t>
  </si>
  <si>
    <t>चेन्नई</t>
  </si>
  <si>
    <t>सिंगताम</t>
  </si>
  <si>
    <t>Singtam</t>
  </si>
  <si>
    <t>रवंगला</t>
  </si>
  <si>
    <t>Ravangla</t>
  </si>
  <si>
    <t>रांगपो</t>
  </si>
  <si>
    <t>Rangpo</t>
  </si>
  <si>
    <t>पेलिंग</t>
  </si>
  <si>
    <t>Pelling</t>
  </si>
  <si>
    <t>नामची</t>
  </si>
  <si>
    <t>Namchi</t>
  </si>
  <si>
    <t>मंगन</t>
  </si>
  <si>
    <t>Mangan</t>
  </si>
  <si>
    <t>गंगटोक</t>
  </si>
  <si>
    <t>Gangtok</t>
  </si>
  <si>
    <t>सिक्किम</t>
  </si>
  <si>
    <t>चुंगथांग</t>
  </si>
  <si>
    <t>Chungthang</t>
  </si>
  <si>
    <t>उदयपुर</t>
  </si>
  <si>
    <t>Udaipur</t>
  </si>
  <si>
    <t>कोटा</t>
  </si>
  <si>
    <t>Kota</t>
  </si>
  <si>
    <t>जोधपुर</t>
  </si>
  <si>
    <t>Jodhpur</t>
  </si>
  <si>
    <t>जयपुर</t>
  </si>
  <si>
    <t>Jaipur</t>
  </si>
  <si>
    <t>चित्तौड़गढ़</t>
  </si>
  <si>
    <t>Chittorgarh</t>
  </si>
  <si>
    <t>भिवाड़ी</t>
  </si>
  <si>
    <t>Bhiwadi</t>
  </si>
  <si>
    <t>भरतपुर</t>
  </si>
  <si>
    <t>Bharatpur</t>
  </si>
  <si>
    <t>राजस्थान</t>
  </si>
  <si>
    <t>अलवर</t>
  </si>
  <si>
    <t>Alwar</t>
  </si>
  <si>
    <t>तीरथपुर (अमृतसर I)</t>
  </si>
  <si>
    <t>Tirathpur (Amritsar I)</t>
  </si>
  <si>
    <t>रोहिला (समराला)</t>
  </si>
  <si>
    <t>Rohila (Samrala)</t>
  </si>
  <si>
    <t>राखरा (पटियाला)</t>
  </si>
  <si>
    <t>Rakhra (Patiala)</t>
  </si>
  <si>
    <t>किला भारियान (संगरूर)</t>
  </si>
  <si>
    <t>Qila Bharian (Sangrur)</t>
  </si>
  <si>
    <t>पूहली (भटिंडा)</t>
  </si>
  <si>
    <t>Poohli (Bhatinda)</t>
  </si>
  <si>
    <t>पीर मोहम्मद (जलालाबाद)</t>
  </si>
  <si>
    <t>Peer Mohammad (Jalalabad)</t>
  </si>
  <si>
    <t>पटियाला</t>
  </si>
  <si>
    <t>Patiala</t>
  </si>
  <si>
    <t>नया नंगल</t>
  </si>
  <si>
    <t>Naya Nangal</t>
  </si>
  <si>
    <t>नौदरानी (मालेरकोटला)</t>
  </si>
  <si>
    <t>Naudhrani (Malerkotla)</t>
  </si>
  <si>
    <t>मुरेदके (बटाला)</t>
  </si>
  <si>
    <t>Mureedke (Batala)</t>
  </si>
  <si>
    <t>मुकंदपुर (नवांशहर)</t>
  </si>
  <si>
    <t>Mukandpur (Nawashahar)</t>
  </si>
  <si>
    <t>मरार कलां (मुक्तसर)</t>
  </si>
  <si>
    <t>Mrar Kalan (Muktsar)</t>
  </si>
  <si>
    <t>लुधियाना</t>
  </si>
  <si>
    <t>Ludhiana</t>
  </si>
  <si>
    <t>लाखो के बेहराम (फिरोजपुर)</t>
  </si>
  <si>
    <t>Lakho ke Behram (Ferozpur)</t>
  </si>
  <si>
    <t>कोटलादूम (अजनाला)</t>
  </si>
  <si>
    <t>Kotladoom (Ajnala)</t>
  </si>
  <si>
    <t>खारोरी (सरहिंद)</t>
  </si>
  <si>
    <t>Kharaori (Sirhind)</t>
  </si>
  <si>
    <t>खन्ना</t>
  </si>
  <si>
    <t>Khanna</t>
  </si>
  <si>
    <t>जलंधर</t>
  </si>
  <si>
    <t>Jalandhar</t>
  </si>
  <si>
    <t>जैतो सरजा (बटाला)</t>
  </si>
  <si>
    <t>Jaito Sarja (Batala)</t>
  </si>
  <si>
    <t>गुरु की ढाब (कोटकपुरा)</t>
  </si>
  <si>
    <t>Guru Ki Dhab (Kotkapura)</t>
  </si>
  <si>
    <t>गोबिंदगढ़</t>
  </si>
  <si>
    <t>Gobindgarh</t>
  </si>
  <si>
    <t>फतेहपुर (समाना)</t>
  </si>
  <si>
    <t>Fatehpur (Samana)</t>
  </si>
  <si>
    <t>डेरा बस्सी</t>
  </si>
  <si>
    <t>Dera Bassi</t>
  </si>
  <si>
    <t>डेरा बाबा नानक</t>
  </si>
  <si>
    <t>Dera Baba Nanak</t>
  </si>
  <si>
    <t>चौकीमान (जगराओं)</t>
  </si>
  <si>
    <t>Chowkimann (Jagraon)</t>
  </si>
  <si>
    <t>चंगल (संगरूर)</t>
  </si>
  <si>
    <t>Changal (Sangrur)</t>
  </si>
  <si>
    <t>बिशनपुरा (पायल)</t>
  </si>
  <si>
    <t>Bishanpura (Payal)</t>
  </si>
  <si>
    <t>बिंजो (गढ़शंकर)</t>
  </si>
  <si>
    <t>Binjon (Garshankar)</t>
  </si>
  <si>
    <t>भटिंडा</t>
  </si>
  <si>
    <t>Bhatinda</t>
  </si>
  <si>
    <t>असपाल खुर्द (तप)</t>
  </si>
  <si>
    <t>Aspal Khurd (Tapa)</t>
  </si>
  <si>
    <t>अमृतसर</t>
  </si>
  <si>
    <t>Amritsar</t>
  </si>
  <si>
    <t>पंजाब</t>
  </si>
  <si>
    <t>अलीगढ़ (जगराओं)</t>
  </si>
  <si>
    <t>Aligarh (Jagraon)</t>
  </si>
  <si>
    <t>तालचेर</t>
  </si>
  <si>
    <t>Talcher</t>
  </si>
  <si>
    <t>संबलपुर</t>
  </si>
  <si>
    <t>Sambalpur</t>
  </si>
  <si>
    <t>राउरकेला</t>
  </si>
  <si>
    <t>Rourkela</t>
  </si>
  <si>
    <t>रायगढ़</t>
  </si>
  <si>
    <t>Rayagada</t>
  </si>
  <si>
    <t xml:space="preserve">राजगंगपुर </t>
  </si>
  <si>
    <t>Rajgangpur</t>
  </si>
  <si>
    <t>पुरी</t>
  </si>
  <si>
    <t>पारादीप</t>
  </si>
  <si>
    <t>Paradeep</t>
  </si>
  <si>
    <t>कोणार्क</t>
  </si>
  <si>
    <t>कलिंग नगर</t>
  </si>
  <si>
    <t>Kalinga Nagar</t>
  </si>
  <si>
    <t>झारसुगुडा</t>
  </si>
  <si>
    <t>Jharsuguda</t>
  </si>
  <si>
    <t>कटक</t>
  </si>
  <si>
    <t>Cuttack</t>
  </si>
  <si>
    <t xml:space="preserve">बोनाइगढ़ </t>
  </si>
  <si>
    <t>Bonaigarh</t>
  </si>
  <si>
    <t>भुवनेश्वर</t>
  </si>
  <si>
    <t>Bhubneshwar</t>
  </si>
  <si>
    <t>बेरहामपुर</t>
  </si>
  <si>
    <t>Berhampur</t>
  </si>
  <si>
    <t>बालासोर</t>
  </si>
  <si>
    <t xml:space="preserve">Balasore </t>
  </si>
  <si>
    <t>ओडिशा</t>
  </si>
  <si>
    <t>अंगुल</t>
  </si>
  <si>
    <t>Angul</t>
  </si>
  <si>
    <t>कोहिमा</t>
  </si>
  <si>
    <t>Kohima</t>
  </si>
  <si>
    <t>नागालैंड</t>
  </si>
  <si>
    <t>दीमापुर</t>
  </si>
  <si>
    <t>Dimapur</t>
  </si>
  <si>
    <t>लुंगलेई</t>
  </si>
  <si>
    <t>Lunglei</t>
  </si>
  <si>
    <t>कोलासिब</t>
  </si>
  <si>
    <t>Kolasib</t>
  </si>
  <si>
    <t>चम्फाई</t>
  </si>
  <si>
    <t>Champhai</t>
  </si>
  <si>
    <t>मिजोरम</t>
  </si>
  <si>
    <t>आइजोल</t>
  </si>
  <si>
    <t>Aizawl</t>
  </si>
  <si>
    <t>उमियाम / उम्सिंग</t>
  </si>
  <si>
    <t>Umiam / Umsning</t>
  </si>
  <si>
    <t>तुरा</t>
  </si>
  <si>
    <t>Tura</t>
  </si>
  <si>
    <t>शिलांग</t>
  </si>
  <si>
    <t>Shillong</t>
  </si>
  <si>
    <t xml:space="preserve">नांगस्टॉइन </t>
  </si>
  <si>
    <t>Nongstoin</t>
  </si>
  <si>
    <t xml:space="preserve">खलिहरियत </t>
  </si>
  <si>
    <t>Khliehriat</t>
  </si>
  <si>
    <t>दावकी</t>
  </si>
  <si>
    <t>Dawki</t>
  </si>
  <si>
    <t>मेघालय</t>
  </si>
  <si>
    <t xml:space="preserve">बिरनिहत </t>
  </si>
  <si>
    <t>Byrnihat</t>
  </si>
  <si>
    <t>मणिपुर</t>
  </si>
  <si>
    <t>इंफाल</t>
  </si>
  <si>
    <t>Imphal</t>
  </si>
  <si>
    <t>उल्हासनगर</t>
  </si>
  <si>
    <t>Ulhasnagar</t>
  </si>
  <si>
    <t>ठाणे</t>
  </si>
  <si>
    <t>Thane</t>
  </si>
  <si>
    <t>सोलापुर</t>
  </si>
  <si>
    <t>Solapur</t>
  </si>
  <si>
    <t>सांगली</t>
  </si>
  <si>
    <t>Sangli</t>
  </si>
  <si>
    <t>पुणे</t>
  </si>
  <si>
    <t>Pune</t>
  </si>
  <si>
    <t>पिंपरी-चिंचवाड़</t>
  </si>
  <si>
    <t>Pimpri-Chinchwad</t>
  </si>
  <si>
    <t>नवी मुंबई</t>
  </si>
  <si>
    <t>Navi Mumbai</t>
  </si>
  <si>
    <t>नासिक</t>
  </si>
  <si>
    <t>Nashik</t>
  </si>
  <si>
    <t>नागपुर</t>
  </si>
  <si>
    <t>Nagpur</t>
  </si>
  <si>
    <t>मुंबई</t>
  </si>
  <si>
    <t>लातूर</t>
  </si>
  <si>
    <t>Latur</t>
  </si>
  <si>
    <t>कोल्हापुर</t>
  </si>
  <si>
    <t>Kolhapur</t>
  </si>
  <si>
    <t>जालना</t>
  </si>
  <si>
    <t>Jalna</t>
  </si>
  <si>
    <t>जलगाँव</t>
  </si>
  <si>
    <t>Jalgaon</t>
  </si>
  <si>
    <t>डोम्बिवली</t>
  </si>
  <si>
    <t>Dombivali</t>
  </si>
  <si>
    <t>चन्द्रपुर</t>
  </si>
  <si>
    <t>Chandrapur</t>
  </si>
  <si>
    <t>भिवंडी</t>
  </si>
  <si>
    <t>Bhiwandi</t>
  </si>
  <si>
    <t>बदलापुर</t>
  </si>
  <si>
    <t>Badlapur</t>
  </si>
  <si>
    <t>औरंगाबाद</t>
  </si>
  <si>
    <t>Aurangabad</t>
  </si>
  <si>
    <t>अमरावती</t>
  </si>
  <si>
    <t>Amravati</t>
  </si>
  <si>
    <t>अंबरनाथ</t>
  </si>
  <si>
    <t>Ambernath</t>
  </si>
  <si>
    <t>अकोला</t>
  </si>
  <si>
    <t>Akola</t>
  </si>
  <si>
    <t>उज्जैन</t>
  </si>
  <si>
    <t>Ujjain</t>
  </si>
  <si>
    <t>सिंगरौली</t>
  </si>
  <si>
    <t>Singrauli</t>
  </si>
  <si>
    <t>सतना</t>
  </si>
  <si>
    <t>Satna</t>
  </si>
  <si>
    <t>सागर</t>
  </si>
  <si>
    <t>Sagar</t>
  </si>
  <si>
    <t>पीथमपुर</t>
  </si>
  <si>
    <t>Prithampur</t>
  </si>
  <si>
    <t>नागदा</t>
  </si>
  <si>
    <t>Nagda</t>
  </si>
  <si>
    <t>कटनी</t>
  </si>
  <si>
    <t>Katni</t>
  </si>
  <si>
    <t>जबलपुर</t>
  </si>
  <si>
    <t>Jabalpur</t>
  </si>
  <si>
    <t>इन्दौर</t>
  </si>
  <si>
    <t>Indore</t>
  </si>
  <si>
    <t>ग्‍वालियर</t>
  </si>
  <si>
    <t>Gwalior</t>
  </si>
  <si>
    <t>देवास</t>
  </si>
  <si>
    <t>Dewas</t>
  </si>
  <si>
    <t>छिंदवाड़ा</t>
  </si>
  <si>
    <t xml:space="preserve">Chhindwara </t>
  </si>
  <si>
    <t>भोपाल</t>
  </si>
  <si>
    <t>Bhopal</t>
  </si>
  <si>
    <t>मध्य प्रदेश</t>
  </si>
  <si>
    <t>अमली</t>
  </si>
  <si>
    <t>Amlai</t>
  </si>
  <si>
    <t>वयनाड</t>
  </si>
  <si>
    <t>Wayanad</t>
  </si>
  <si>
    <t>तृश्शूर</t>
  </si>
  <si>
    <t>Thissur</t>
  </si>
  <si>
    <t>तिरुवनन्तपुरम</t>
  </si>
  <si>
    <t>Thiruvananthapuram</t>
  </si>
  <si>
    <t>पत्तनंतिट्टा</t>
  </si>
  <si>
    <t>Pathanamthitta</t>
  </si>
  <si>
    <t>पालक्काड</t>
  </si>
  <si>
    <t>Palakkad</t>
  </si>
  <si>
    <t>मलप्पुरम</t>
  </si>
  <si>
    <t>Malapuram</t>
  </si>
  <si>
    <t>कोझीकोड</t>
  </si>
  <si>
    <t>Kozhikode</t>
  </si>
  <si>
    <t>कोट्टयम</t>
  </si>
  <si>
    <t>Kottayam</t>
  </si>
  <si>
    <t>कोल्लम</t>
  </si>
  <si>
    <t>Kollam</t>
  </si>
  <si>
    <t>कोची</t>
  </si>
  <si>
    <t>केरल</t>
  </si>
  <si>
    <t>आलप्पुषा़</t>
  </si>
  <si>
    <t>Alappuzha</t>
  </si>
  <si>
    <t>तिमुकुरु</t>
  </si>
  <si>
    <t>Timukuru</t>
  </si>
  <si>
    <t>शिमगा</t>
  </si>
  <si>
    <t xml:space="preserve">Shimaga </t>
  </si>
  <si>
    <t>रायचूर</t>
  </si>
  <si>
    <t xml:space="preserve">Raichur </t>
  </si>
  <si>
    <t>मैसूर</t>
  </si>
  <si>
    <t>Mysore</t>
  </si>
  <si>
    <t>मंगलोर</t>
  </si>
  <si>
    <t>मांड्या</t>
  </si>
  <si>
    <t>Mandya</t>
  </si>
  <si>
    <t>कोलार</t>
  </si>
  <si>
    <t xml:space="preserve">Kolar  </t>
  </si>
  <si>
    <t>हुबली-धारवाड़</t>
  </si>
  <si>
    <t>Hubli-Dharwad</t>
  </si>
  <si>
    <t>हासन</t>
  </si>
  <si>
    <t>Hassan</t>
  </si>
  <si>
    <t>गुलबर्गा</t>
  </si>
  <si>
    <t>Gulburga</t>
  </si>
  <si>
    <t>दावणगेरे</t>
  </si>
  <si>
    <t>Devanagere</t>
  </si>
  <si>
    <t>चित्रदुर्ग</t>
  </si>
  <si>
    <t xml:space="preserve">Chitradurga </t>
  </si>
  <si>
    <t>बीजापुर</t>
  </si>
  <si>
    <t xml:space="preserve">Bijapur </t>
  </si>
  <si>
    <t>बीदर</t>
  </si>
  <si>
    <t xml:space="preserve">Bidar </t>
  </si>
  <si>
    <t>बेलगाम</t>
  </si>
  <si>
    <t>Belgaum</t>
  </si>
  <si>
    <t>बेंगलुरु</t>
  </si>
  <si>
    <t>बागलकोट</t>
  </si>
  <si>
    <t xml:space="preserve">Bagalkote  </t>
  </si>
  <si>
    <t>सिंदरी</t>
  </si>
  <si>
    <t>Sindri</t>
  </si>
  <si>
    <t>साराइकेला</t>
  </si>
  <si>
    <t>Saraikela</t>
  </si>
  <si>
    <t>रांची</t>
  </si>
  <si>
    <t>Ranchi</t>
  </si>
  <si>
    <t>झरिया</t>
  </si>
  <si>
    <t>Jharia</t>
  </si>
  <si>
    <t>जमशेदपुर</t>
  </si>
  <si>
    <t>Jamshedpur</t>
  </si>
  <si>
    <t>धनबाद</t>
  </si>
  <si>
    <t>Dhanbad</t>
  </si>
  <si>
    <t>बराजाम्दा</t>
  </si>
  <si>
    <t>Barajamda</t>
  </si>
  <si>
    <t>श्रीनगर</t>
  </si>
  <si>
    <t>Srinagar</t>
  </si>
  <si>
    <t>पुलवामा</t>
  </si>
  <si>
    <t>Pulwama</t>
  </si>
  <si>
    <t>जम्मू</t>
  </si>
  <si>
    <t>Jammu</t>
  </si>
  <si>
    <t>बशिष्ट</t>
  </si>
  <si>
    <t>Vashisht</t>
  </si>
  <si>
    <t>उना</t>
  </si>
  <si>
    <t>Una</t>
  </si>
  <si>
    <t>सुंदरनगर</t>
  </si>
  <si>
    <t>Sunder Nagar</t>
  </si>
  <si>
    <t>शिमला</t>
  </si>
  <si>
    <t>Shimla</t>
  </si>
  <si>
    <t>परवाणू </t>
  </si>
  <si>
    <t>Parwanoo</t>
  </si>
  <si>
    <t>पोंटा साहिब</t>
  </si>
  <si>
    <t>Paonta Sahib</t>
  </si>
  <si>
    <t>नालागढ़</t>
  </si>
  <si>
    <t>Nalagarh</t>
  </si>
  <si>
    <t>माढ़ी</t>
  </si>
  <si>
    <t>Marhi</t>
  </si>
  <si>
    <t>मनाली</t>
  </si>
  <si>
    <t>Manali</t>
  </si>
  <si>
    <t>काला अम्ब</t>
  </si>
  <si>
    <t>Kala Amb</t>
  </si>
  <si>
    <t>गुलाबा</t>
  </si>
  <si>
    <t>Gulaba</t>
  </si>
  <si>
    <t>धर्मशाला</t>
  </si>
  <si>
    <t>Dharamshala</t>
  </si>
  <si>
    <t>डमटाल</t>
  </si>
  <si>
    <t>Damtal</t>
  </si>
  <si>
    <t>हिमाचल प्रदेश</t>
  </si>
  <si>
    <t>बद्दी</t>
  </si>
  <si>
    <t>Baddi</t>
  </si>
  <si>
    <t>हरियाणा</t>
  </si>
  <si>
    <t>हिसार</t>
  </si>
  <si>
    <t>Hissar</t>
  </si>
  <si>
    <t>वापी</t>
  </si>
  <si>
    <t>Vapi</t>
  </si>
  <si>
    <t>वडोदरा</t>
  </si>
  <si>
    <t>Vadodara</t>
  </si>
  <si>
    <t>सूरत</t>
  </si>
  <si>
    <t>Surat</t>
  </si>
  <si>
    <t>राजकोट</t>
  </si>
  <si>
    <t>Rajkot</t>
  </si>
  <si>
    <t>जामनगर</t>
  </si>
  <si>
    <t>Jamnagar</t>
  </si>
  <si>
    <t>अंकलेश्वर</t>
  </si>
  <si>
    <t>Anklesvar</t>
  </si>
  <si>
    <t>गुजरात</t>
  </si>
  <si>
    <t>अहमदाबाद</t>
  </si>
  <si>
    <t>वास्को</t>
  </si>
  <si>
    <t>Vasco</t>
  </si>
  <si>
    <t>उस्गाओ</t>
  </si>
  <si>
    <t>Usgao</t>
  </si>
  <si>
    <t>तुएम</t>
  </si>
  <si>
    <t>Tuem</t>
  </si>
  <si>
    <t>तिलामोल</t>
  </si>
  <si>
    <t xml:space="preserve">Tilamol </t>
  </si>
  <si>
    <t>संगेम</t>
  </si>
  <si>
    <t>Sanguem</t>
  </si>
  <si>
    <t>पोंडा</t>
  </si>
  <si>
    <t xml:space="preserve">Ponda </t>
  </si>
  <si>
    <t>पणजी</t>
  </si>
  <si>
    <t>Panaji</t>
  </si>
  <si>
    <t>मुरगांव</t>
  </si>
  <si>
    <t>Mormugao</t>
  </si>
  <si>
    <t>मडगांव</t>
  </si>
  <si>
    <t>Margao</t>
  </si>
  <si>
    <t>म्हापसा</t>
  </si>
  <si>
    <t>Mapusa</t>
  </si>
  <si>
    <t>कुंदैम</t>
  </si>
  <si>
    <t>Kundaim</t>
  </si>
  <si>
    <t>होंडा</t>
  </si>
  <si>
    <t>Honda</t>
  </si>
  <si>
    <t>कंकोलिम</t>
  </si>
  <si>
    <t>Cuncolim</t>
  </si>
  <si>
    <t>कदली</t>
  </si>
  <si>
    <t>Codli</t>
  </si>
  <si>
    <t>बिचोलिम</t>
  </si>
  <si>
    <t>Bicholim</t>
  </si>
  <si>
    <t>अस्सनोरा</t>
  </si>
  <si>
    <t>Assanora</t>
  </si>
  <si>
    <t>गोवा</t>
  </si>
  <si>
    <t>अमोना</t>
  </si>
  <si>
    <t>Amona</t>
  </si>
  <si>
    <t>दिल्ली</t>
  </si>
  <si>
    <t>Delhi*</t>
  </si>
  <si>
    <t>रायपुर </t>
  </si>
  <si>
    <t>Raipur</t>
  </si>
  <si>
    <t>Raigarh</t>
  </si>
  <si>
    <t>कोरबा</t>
  </si>
  <si>
    <t>Korba</t>
  </si>
  <si>
    <t>दुर्ग भिलाई</t>
  </si>
  <si>
    <t>Durg-Bhillainagar</t>
  </si>
  <si>
    <t>बिलासपुर</t>
  </si>
  <si>
    <t>Bilaspur</t>
  </si>
  <si>
    <t>सासाराम</t>
  </si>
  <si>
    <t>Sasaram</t>
  </si>
  <si>
    <t>रजगीर</t>
  </si>
  <si>
    <t>Rajgir</t>
  </si>
  <si>
    <t>पटना</t>
  </si>
  <si>
    <t>Patna</t>
  </si>
  <si>
    <t>मुजफ्फरपुर</t>
  </si>
  <si>
    <t>Muzaffarpur</t>
  </si>
  <si>
    <t>गया</t>
  </si>
  <si>
    <t>Gaya</t>
  </si>
  <si>
    <t>दरभंगा</t>
  </si>
  <si>
    <t>Darbhanga</t>
  </si>
  <si>
    <t>बिहार</t>
  </si>
  <si>
    <t>बेगूसराय</t>
  </si>
  <si>
    <t>Begusarai</t>
  </si>
  <si>
    <t>तिनसुकिया</t>
  </si>
  <si>
    <t>Tinsukia</t>
  </si>
  <si>
    <t>तेजपुर</t>
  </si>
  <si>
    <t>Tezpur</t>
  </si>
  <si>
    <t>सिबसागर</t>
  </si>
  <si>
    <t>Sivasagar</t>
  </si>
  <si>
    <t>सिलचर</t>
  </si>
  <si>
    <t>Silchar</t>
  </si>
  <si>
    <t>उत्तरी लखीमपुर</t>
  </si>
  <si>
    <t>North Lakhimpur</t>
  </si>
  <si>
    <t>नलबाड़ी</t>
  </si>
  <si>
    <t>Nalbari</t>
  </si>
  <si>
    <t>नगांव</t>
  </si>
  <si>
    <t>Nagaon</t>
  </si>
  <si>
    <t>मरघेरिता</t>
  </si>
  <si>
    <t>Margherita</t>
  </si>
  <si>
    <t>गुवाहाटी</t>
  </si>
  <si>
    <t>Guwahati</t>
  </si>
  <si>
    <t>गोलाघाट</t>
  </si>
  <si>
    <t>Golaghat</t>
  </si>
  <si>
    <t>डिब्रुगढ</t>
  </si>
  <si>
    <t>Dibrugarh</t>
  </si>
  <si>
    <t>दरंगा</t>
  </si>
  <si>
    <t>Daranga</t>
  </si>
  <si>
    <t>असम</t>
  </si>
  <si>
    <t>बंगाईगाँव</t>
  </si>
  <si>
    <t>Bongaigaon</t>
  </si>
  <si>
    <t>नाहरलागुन</t>
  </si>
  <si>
    <t>Naharlagun</t>
  </si>
  <si>
    <t>अरुणाचल प्रदेश</t>
  </si>
  <si>
    <t>ईटानगर</t>
  </si>
  <si>
    <t>Itnagar</t>
  </si>
  <si>
    <t>विजयनगरम</t>
  </si>
  <si>
    <t>Vizianagaram</t>
  </si>
  <si>
    <t>विशाखपट्नम</t>
  </si>
  <si>
    <t>Vishakhapatnam</t>
  </si>
  <si>
    <t>विजयवाड़ा</t>
  </si>
  <si>
    <t>Vijaywada</t>
  </si>
  <si>
    <t>तिरुपति</t>
  </si>
  <si>
    <t>Tirupati</t>
  </si>
  <si>
    <t>स्रिकाकुलम</t>
  </si>
  <si>
    <t>Srikakulam</t>
  </si>
  <si>
    <t>राजमंड्री</t>
  </si>
  <si>
    <t>Rajahmundry</t>
  </si>
  <si>
    <t>ओंगोल</t>
  </si>
  <si>
    <t>Ongole</t>
  </si>
  <si>
    <t>नेल्लौर</t>
  </si>
  <si>
    <t>Nellore</t>
  </si>
  <si>
    <t>कुर्नूल</t>
  </si>
  <si>
    <t>Kurnool</t>
  </si>
  <si>
    <t>करिनदा</t>
  </si>
  <si>
    <t>कदपा</t>
  </si>
  <si>
    <t>Kadapa</t>
  </si>
  <si>
    <t>गुंतुर</t>
  </si>
  <si>
    <t>Guntur</t>
  </si>
  <si>
    <t>एलुरु</t>
  </si>
  <si>
    <t>Eluru</t>
  </si>
  <si>
    <t>चितूर</t>
  </si>
  <si>
    <t>Chitoor</t>
  </si>
  <si>
    <t>आंध्र प्रदेश</t>
  </si>
  <si>
    <t>अनंत्पुर</t>
  </si>
  <si>
    <t>Anantapur</t>
  </si>
  <si>
    <t>शहर</t>
  </si>
  <si>
    <t>S.No.</t>
  </si>
  <si>
    <t>Area in sq km
 क्षेत्रफल वर्ग कि.मी.</t>
  </si>
  <si>
    <t>AGB
 एजीबी</t>
  </si>
  <si>
    <t>BGB 
बीजीबी</t>
  </si>
  <si>
    <t>Dead wood 
मृत लकड़ी</t>
  </si>
  <si>
    <t>Litter 
कूड़ा-कर्कट</t>
  </si>
  <si>
    <t>SOC
 एसओसी</t>
  </si>
  <si>
    <t>Total
कुल</t>
  </si>
  <si>
    <t>छत्‍तीसगढ़</t>
  </si>
  <si>
    <t>जम्‍मू एवं कश्‍मीर</t>
  </si>
  <si>
    <t>झारखंड</t>
  </si>
  <si>
    <t>कर्नाटक</t>
  </si>
  <si>
    <t>महाराष्ट्र</t>
  </si>
  <si>
    <t>उत्तराखंड</t>
  </si>
  <si>
    <t>अंडमान एवं निकोबार द्वीप समूह</t>
  </si>
  <si>
    <t>दादरा एवं नगर हवेली</t>
  </si>
  <si>
    <t>दमन एवं दीव</t>
  </si>
  <si>
    <t>पुद्दुचेरी</t>
  </si>
  <si>
    <t>कुल</t>
  </si>
  <si>
    <t>* In Lakshadweep, most of the forest cover is of Cocos nucifera for which no suitable ratio for BGB is available.</t>
  </si>
  <si>
    <t xml:space="preserve">* लक्षद्वीप में, अधिकांश वन आच्‍छादन कोकोस न्‍यूफेरा का है जिसके लिए बीजीबी के लिए कोई उपयुक्‍त अनुपात विवरण उपलब्‍ध नहीं है। </t>
  </si>
  <si>
    <t>Note: # per ha stock in tonnes</t>
  </si>
  <si>
    <t>AGB- Above Ground Biomass</t>
  </si>
  <si>
    <t>BGB- Below Ground Biomass</t>
  </si>
  <si>
    <t>SOC- Soil Organic Carbon</t>
  </si>
  <si>
    <t>(In 000' Tonnes/ टन)</t>
  </si>
  <si>
    <t>AGB 
एजीबी</t>
  </si>
  <si>
    <t>Dead wood
 मृत लकड़ी</t>
  </si>
  <si>
    <t>Litter
 कूड़ा-कर्कट</t>
  </si>
  <si>
    <t>SOC 
एसओसी</t>
  </si>
  <si>
    <t>Total 
कुल</t>
  </si>
  <si>
    <t xml:space="preserve">  वन प्रकार परत</t>
  </si>
  <si>
    <t>Tropical Wet Evergreen Forests</t>
  </si>
  <si>
    <t>VDF</t>
  </si>
  <si>
    <r>
      <rPr>
        <sz val="10"/>
        <color rgb="FF000000"/>
        <rFont val="Calibri"/>
        <family val="2"/>
      </rPr>
      <t>उष्णकटिबन्धीय तर सदाबहार वन</t>
    </r>
  </si>
  <si>
    <t>MDF</t>
  </si>
  <si>
    <t>OF</t>
  </si>
  <si>
    <t>Tropical Semi-Evergreen Forests</t>
  </si>
  <si>
    <r>
      <rPr>
        <sz val="10"/>
        <color rgb="FF000000"/>
        <rFont val="Calibri"/>
        <family val="2"/>
      </rPr>
      <t>उष्णकटिबन्धीय अर्ध सदाबहार वन</t>
    </r>
  </si>
  <si>
    <t>Tropical Moist Deciduous Forests</t>
  </si>
  <si>
    <r>
      <rPr>
        <sz val="10"/>
        <color rgb="FF000000"/>
        <rFont val="Calibri"/>
        <family val="2"/>
      </rPr>
      <t>उष्णकटिबन्धीय नम पर्णपाती वन</t>
    </r>
  </si>
  <si>
    <t>Littoral and Swamp Forests</t>
  </si>
  <si>
    <r>
      <rPr>
        <sz val="10"/>
        <color rgb="FF000000"/>
        <rFont val="Calibri"/>
        <family val="2"/>
      </rPr>
      <t>समुद्रतटवर्ती एवं दलदल वन</t>
    </r>
  </si>
  <si>
    <t>Tropical Dry Deciduous Forests</t>
  </si>
  <si>
    <r>
      <rPr>
        <sz val="10"/>
        <color rgb="FF000000"/>
        <rFont val="Calibri"/>
        <family val="2"/>
      </rPr>
      <t>उष्णकटिबन्धीय शुष्क पर्णपाती वन</t>
    </r>
  </si>
  <si>
    <t>Tropical Thorn Forests</t>
  </si>
  <si>
    <r>
      <rPr>
        <sz val="10"/>
        <color rgb="FF000000"/>
        <rFont val="Calibri"/>
        <family val="2"/>
      </rPr>
      <t xml:space="preserve">उष्णकटिबन्धीय काँटेदार वन </t>
    </r>
  </si>
  <si>
    <t>Tropical Dry Evergreen Forests</t>
  </si>
  <si>
    <r>
      <rPr>
        <sz val="10"/>
        <color rgb="FF000000"/>
        <rFont val="Calibri"/>
        <family val="2"/>
      </rPr>
      <t>उष्णकटिबन्धीय शुष्क सदाबहार वन</t>
    </r>
  </si>
  <si>
    <t>Subtropical Broadleaved Hill Forest</t>
  </si>
  <si>
    <r>
      <rPr>
        <sz val="10"/>
        <color rgb="FF000000"/>
        <rFont val="Calibri"/>
        <family val="2"/>
      </rPr>
      <t>उपोष्णकटिबंधीय चौड़ी पत्तीदार पहाड़ी वन</t>
    </r>
  </si>
  <si>
    <t>Subtropical Pine Forests</t>
  </si>
  <si>
    <r>
      <rPr>
        <sz val="10"/>
        <color rgb="FF000000"/>
        <rFont val="Calibri"/>
        <family val="2"/>
      </rPr>
      <t>उपोष्णकटिबंधीय देवदार वन</t>
    </r>
  </si>
  <si>
    <t>Subtropical Dry Evergreen Forest</t>
  </si>
  <si>
    <r>
      <rPr>
        <sz val="10"/>
        <color rgb="FF000000"/>
        <rFont val="Calibri"/>
        <family val="2"/>
      </rPr>
      <t>उपोष्णकटिबंधीय शुष्क सदाबहार वन</t>
    </r>
  </si>
  <si>
    <t>Montane Wet Temperate Forests</t>
  </si>
  <si>
    <r>
      <rPr>
        <sz val="10"/>
        <color rgb="FF000000"/>
        <rFont val="Calibri"/>
        <family val="2"/>
      </rPr>
      <t>पर्वतीय तर समशीतोष्ण वन</t>
    </r>
  </si>
  <si>
    <t>Himalayan Moist Temperate Forest</t>
  </si>
  <si>
    <r>
      <rPr>
        <sz val="10"/>
        <color rgb="FF000000"/>
        <rFont val="Calibri"/>
        <family val="2"/>
      </rPr>
      <t>हिमालयी नम समशीतोष्ण वन</t>
    </r>
  </si>
  <si>
    <t>Himalayan Dry Temperate Forests</t>
  </si>
  <si>
    <r>
      <rPr>
        <sz val="10"/>
        <color rgb="FF000000"/>
        <rFont val="Calibri"/>
        <family val="2"/>
      </rPr>
      <t>हिमालयी शुष्क समशीतोष्ण वन</t>
    </r>
  </si>
  <si>
    <t>Sub-Alpine Forests</t>
  </si>
  <si>
    <r>
      <rPr>
        <sz val="10"/>
        <color rgb="FF000000"/>
        <rFont val="Calibri"/>
        <family val="2"/>
      </rPr>
      <t>उप अल्पाइन वन</t>
    </r>
  </si>
  <si>
    <t>Moist Alpine Scrubs</t>
  </si>
  <si>
    <r>
      <rPr>
        <sz val="10"/>
        <color rgb="FF000000"/>
        <rFont val="Calibri"/>
        <family val="2"/>
      </rPr>
      <t>नम अल्पाइन झाडि़यां</t>
    </r>
  </si>
  <si>
    <t>Dry Alpine Scrub</t>
  </si>
  <si>
    <r>
      <rPr>
        <sz val="10"/>
        <color rgb="FF000000"/>
        <rFont val="Calibri"/>
        <family val="2"/>
      </rPr>
      <t>शुष्क अल्पाइन झाडि़यां</t>
    </r>
  </si>
  <si>
    <t>Plantation/TOF</t>
  </si>
  <si>
    <r>
      <rPr>
        <sz val="10"/>
        <color rgb="FF000000"/>
        <rFont val="Calibri"/>
        <family val="2"/>
      </rPr>
      <t>बागान/टीओएफ</t>
    </r>
  </si>
  <si>
    <t>VDF: Very Dense Forest</t>
  </si>
  <si>
    <t>MDF : Moderatly Dense Forest</t>
  </si>
  <si>
    <t>OF  : Other Forests</t>
  </si>
  <si>
    <t>City
शहर</t>
  </si>
  <si>
    <t>Monitoring Station
निगरानी स्टेशन</t>
  </si>
  <si>
    <t>Category
वर्ग</t>
  </si>
  <si>
    <t>Bengaluru
बेंगलुरु</t>
  </si>
  <si>
    <t>Parisar Bhawan
परिसर भवन</t>
  </si>
  <si>
    <t>Commercial
व्यावसायिक</t>
  </si>
  <si>
    <t xml:space="preserve">Peeniya
पीनिया </t>
  </si>
  <si>
    <t>Industrial
औद्योगिक</t>
  </si>
  <si>
    <t>Nisarga Bhawan
निसर्ग भवन</t>
  </si>
  <si>
    <t>Residential
आवासीय</t>
  </si>
  <si>
    <t xml:space="preserve">Marathali
मराथली </t>
  </si>
  <si>
    <t>BTM 
बी टी एम</t>
  </si>
  <si>
    <t>Yeshwantpur 
यशवंतपुर</t>
  </si>
  <si>
    <t xml:space="preserve">R.V.C.E.
आर.बी.सी.इ </t>
  </si>
  <si>
    <t>Silence
शांति</t>
  </si>
  <si>
    <t>Whitefield 
व्हाइटफील्ड</t>
  </si>
  <si>
    <t xml:space="preserve">Dolmur  
दोल्मुर </t>
  </si>
  <si>
    <t>Nihmans 
निमहांस</t>
  </si>
  <si>
    <t>Chennai
चेन्नई</t>
  </si>
  <si>
    <t>Eye Hospital  
नेत्र चिकित्सालय</t>
  </si>
  <si>
    <t>T.Nagar
टी नगर</t>
  </si>
  <si>
    <t>Perambur 
पेराम्बुर</t>
  </si>
  <si>
    <t>Guindy 
गिंडी</t>
  </si>
  <si>
    <t>Triplicane
त्रिपलीकेन</t>
  </si>
  <si>
    <t xml:space="preserve">Pallikarnai 
पल्लिकर्नै </t>
  </si>
  <si>
    <t>Velachery
वेलाचेरी</t>
  </si>
  <si>
    <t xml:space="preserve">Washermanpet 
वाशेरमांपेत </t>
  </si>
  <si>
    <t>Anna Nagar
अन्ना नगर</t>
  </si>
  <si>
    <t xml:space="preserve">Sowcarpet 
सोकारपेत </t>
  </si>
  <si>
    <t>Delhi
दिल्ली</t>
  </si>
  <si>
    <t>Civil Lines
सिविल लाइंस</t>
  </si>
  <si>
    <t xml:space="preserve">CPCB HQ.
सी.पी.सी.बी मुख्यालय </t>
  </si>
  <si>
    <t>DCE
डी सी ई</t>
  </si>
  <si>
    <t>Dilshad Garden
दिलशाद गार्डन</t>
  </si>
  <si>
    <t>ITO
आई टी ओ</t>
  </si>
  <si>
    <t>NSIT
एन एस आई टी</t>
  </si>
  <si>
    <t>RKPuram
आर के पुरम</t>
  </si>
  <si>
    <t>AnandVihar
आनंद विहार</t>
  </si>
  <si>
    <t>Mandir Marg
मंदिर मार्ग</t>
  </si>
  <si>
    <t>Punjabi Bagh
पंजाबी बाग</t>
  </si>
  <si>
    <t>Hyderabad
हैदराबाद</t>
  </si>
  <si>
    <t>Abids 
अबिड्स</t>
  </si>
  <si>
    <t>TSPCB 
टी एस पी सी बी</t>
  </si>
  <si>
    <t>Jeedimetla  जैदीमेटला</t>
  </si>
  <si>
    <t>Zoo 
चिड़ियाघर</t>
  </si>
  <si>
    <t>Jubilee Hills 
जुबली हिल्स</t>
  </si>
  <si>
    <t>Gaddapotharam 
गड्डापोथाराम</t>
  </si>
  <si>
    <t>Gachibowli
गाचीबोवली</t>
  </si>
  <si>
    <t xml:space="preserve">Paradise
पारादाइस </t>
  </si>
  <si>
    <t xml:space="preserve">Kukatpalli
एस .एस .क . एम  होस्पितल </t>
  </si>
  <si>
    <t>Kolkata
कोलकाता</t>
  </si>
  <si>
    <t>SSKM Hospital
एसएसकेएम अस्पताल</t>
  </si>
  <si>
    <t>Gole Park
गोले पार्क</t>
  </si>
  <si>
    <t xml:space="preserve">Patauli
पतौलि </t>
  </si>
  <si>
    <t>New Market
नया बाज़ार</t>
  </si>
  <si>
    <t>Birati N.
बिरती एन</t>
  </si>
  <si>
    <t>RG Kar
आरजी कर</t>
  </si>
  <si>
    <t>Tollygunge
टॉलीगंज</t>
  </si>
  <si>
    <t>Bag Bazar
बैग बाजार</t>
  </si>
  <si>
    <t xml:space="preserve">Tartala
तारतला </t>
  </si>
  <si>
    <t>Lucknow
लखनऊ</t>
  </si>
  <si>
    <t>Talkatora
तालकटोरा</t>
  </si>
  <si>
    <t>Hazrat Gunj
हज़रत गुंज</t>
  </si>
  <si>
    <t>P.G.I.
पी.जी.आई</t>
  </si>
  <si>
    <t>Indira Nagar
इंदिरा नगर</t>
  </si>
  <si>
    <t>Gomti Nagar
गोमती नगर</t>
  </si>
  <si>
    <t xml:space="preserve">Chinhat
चिन्हत </t>
  </si>
  <si>
    <t>IT College
आईटी कॉलेज</t>
  </si>
  <si>
    <t>CSS Airport
सीएसएस हवाई अड्डा</t>
  </si>
  <si>
    <t>RSC Aliganj
आरएससी अलीगंज</t>
  </si>
  <si>
    <t>Vibhuti Khand
विभूति खंड</t>
  </si>
  <si>
    <t>Mumbai
मुंबई</t>
  </si>
  <si>
    <t>Thane
ठाणे</t>
  </si>
  <si>
    <t>Vashi Hospital
वाशी अस्पताल</t>
  </si>
  <si>
    <t xml:space="preserve">Ashp
अश्प </t>
  </si>
  <si>
    <t>Bandra
बांद्रा</t>
  </si>
  <si>
    <t>MPCB, Head Quarter
एमपीसीबी, हेड क्वार्टर</t>
  </si>
  <si>
    <t>M&amp;M Kandivali
एम &amp; एम कांदिवली</t>
  </si>
  <si>
    <t>Ambassador Hotel
राजदूत होटल</t>
  </si>
  <si>
    <t>L&amp;T Powai
एल &amp; टी पवई</t>
  </si>
  <si>
    <t>Pepsico Chembur
पेप्सिको चेंबूर</t>
  </si>
  <si>
    <t>Andheri
अंधेरी</t>
  </si>
  <si>
    <t xml:space="preserve">Note : </t>
  </si>
  <si>
    <t xml:space="preserve">1.  Day time shall mean from 6 AM to 10 PM </t>
  </si>
  <si>
    <t>2.  Night time shall mean from 10 PM to 6 AM</t>
  </si>
  <si>
    <t>*dB(A) Leq denotes the time weighted average of the level of sound in decibels on scale A which is relatable to human hearing.</t>
  </si>
  <si>
    <t>A “decibel” is a unit in which noise is measured.</t>
  </si>
  <si>
    <t>“A”,  in  dB  (A)  Leq,  denotes  the  frequency  weighting  in  the  measurement  of noise and corresponds to frequency response characteristics of the human ear.</t>
  </si>
  <si>
    <t>Leq: It is energy mean of the noise level over a specific period.</t>
  </si>
  <si>
    <t>*Delhi: Continuous ambient air quality monitoring data</t>
  </si>
  <si>
    <t xml:space="preserve"> (ज) : तटीय जल की गुणवत्ता -  पीएच</t>
  </si>
  <si>
    <t xml:space="preserve">  अरुनाचल प्रदेश</t>
  </si>
  <si>
    <t>Uttar Pradesh (उत्तर प्रदेश)</t>
  </si>
  <si>
    <r>
      <rPr>
        <b/>
        <sz val="12"/>
        <rFont val="Calibri"/>
        <family val="2"/>
        <scheme val="minor"/>
      </rPr>
      <t>Note:</t>
    </r>
    <r>
      <rPr>
        <sz val="12"/>
        <rFont val="Calibri"/>
        <family val="2"/>
        <scheme val="minor"/>
      </rPr>
      <t>As per India's Country Report submitted for  FAO's Global Forest Resource Assesment 2015, out of the total forest area of 69790 thousand hectare in2011-12,11139 thousand hectare are planted forests,while the remaining (15701+42950) thousand hectare are natural forests.</t>
    </r>
  </si>
  <si>
    <t xml:space="preserve"> NAMP :National Air Quality Monitoring Programme</t>
  </si>
  <si>
    <t xml:space="preserve">  अंडमान एवं निकोबार          दीपसमूह</t>
  </si>
  <si>
    <t>भौगोलिक क्षेत्र का प्रतिशत</t>
  </si>
  <si>
    <t>छत्तीसगढ़</t>
  </si>
  <si>
    <t>अंडमान एवं निकोबार द्वीपसमूह</t>
  </si>
  <si>
    <t xml:space="preserve">छत्तीसगढ़ </t>
  </si>
  <si>
    <t xml:space="preserve">ओडिशा </t>
  </si>
  <si>
    <t xml:space="preserve">Assam </t>
  </si>
  <si>
    <t xml:space="preserve">Arunachal Pradesh </t>
  </si>
  <si>
    <t>(In 000' Tonnes per ha/ टन प्रति है)</t>
  </si>
  <si>
    <r>
      <t>NB. NAAQS (annual): SO</t>
    </r>
    <r>
      <rPr>
        <vertAlign val="subscript"/>
        <sz val="12"/>
        <color theme="1"/>
        <rFont val="Calibri"/>
        <family val="2"/>
        <scheme val="minor"/>
      </rPr>
      <t>2</t>
    </r>
    <r>
      <rPr>
        <sz val="12"/>
        <color theme="1"/>
        <rFont val="Calibri"/>
        <family val="2"/>
        <scheme val="minor"/>
      </rPr>
      <t>=50 µg/m</t>
    </r>
    <r>
      <rPr>
        <vertAlign val="superscript"/>
        <sz val="12"/>
        <color theme="1"/>
        <rFont val="Calibri"/>
        <family val="2"/>
        <scheme val="minor"/>
      </rPr>
      <t>3</t>
    </r>
    <r>
      <rPr>
        <sz val="12"/>
        <color theme="1"/>
        <rFont val="Calibri"/>
        <family val="2"/>
        <scheme val="minor"/>
      </rPr>
      <t>, NO</t>
    </r>
    <r>
      <rPr>
        <vertAlign val="subscript"/>
        <sz val="12"/>
        <color theme="1"/>
        <rFont val="Calibri"/>
        <family val="2"/>
        <scheme val="minor"/>
      </rPr>
      <t>2</t>
    </r>
    <r>
      <rPr>
        <sz val="12"/>
        <color theme="1"/>
        <rFont val="Calibri"/>
        <family val="2"/>
        <scheme val="minor"/>
      </rPr>
      <t>=40 µg/m</t>
    </r>
    <r>
      <rPr>
        <vertAlign val="superscript"/>
        <sz val="12"/>
        <color theme="1"/>
        <rFont val="Calibri"/>
        <family val="2"/>
        <scheme val="minor"/>
      </rPr>
      <t>3</t>
    </r>
    <r>
      <rPr>
        <sz val="12"/>
        <color theme="1"/>
        <rFont val="Calibri"/>
        <family val="2"/>
        <scheme val="minor"/>
      </rPr>
      <t>, PM</t>
    </r>
    <r>
      <rPr>
        <vertAlign val="subscript"/>
        <sz val="12"/>
        <color theme="1"/>
        <rFont val="Calibri"/>
        <family val="2"/>
        <scheme val="minor"/>
      </rPr>
      <t>10</t>
    </r>
    <r>
      <rPr>
        <sz val="12"/>
        <color theme="1"/>
        <rFont val="Calibri"/>
        <family val="2"/>
        <scheme val="minor"/>
      </rPr>
      <t>=60 µg/m</t>
    </r>
    <r>
      <rPr>
        <vertAlign val="superscript"/>
        <sz val="12"/>
        <color theme="1"/>
        <rFont val="Calibri"/>
        <family val="2"/>
        <scheme val="minor"/>
      </rPr>
      <t>3</t>
    </r>
    <r>
      <rPr>
        <sz val="12"/>
        <color theme="1"/>
        <rFont val="Calibri"/>
        <family val="2"/>
        <scheme val="minor"/>
      </rPr>
      <t>(Residential / industrial / rural / other areas) and SO</t>
    </r>
    <r>
      <rPr>
        <vertAlign val="subscript"/>
        <sz val="12"/>
        <color theme="1"/>
        <rFont val="Calibri"/>
        <family val="2"/>
        <scheme val="minor"/>
      </rPr>
      <t>2</t>
    </r>
    <r>
      <rPr>
        <sz val="12"/>
        <color theme="1"/>
        <rFont val="Calibri"/>
        <family val="2"/>
        <scheme val="minor"/>
      </rPr>
      <t>=20 µg/m</t>
    </r>
    <r>
      <rPr>
        <vertAlign val="superscript"/>
        <sz val="12"/>
        <color theme="1"/>
        <rFont val="Calibri"/>
        <family val="2"/>
        <scheme val="minor"/>
      </rPr>
      <t>3</t>
    </r>
    <r>
      <rPr>
        <sz val="12"/>
        <color theme="1"/>
        <rFont val="Calibri"/>
        <family val="2"/>
        <scheme val="minor"/>
      </rPr>
      <t>, NO</t>
    </r>
    <r>
      <rPr>
        <vertAlign val="subscript"/>
        <sz val="12"/>
        <color theme="1"/>
        <rFont val="Calibri"/>
        <family val="2"/>
        <scheme val="minor"/>
      </rPr>
      <t>2</t>
    </r>
    <r>
      <rPr>
        <sz val="12"/>
        <color theme="1"/>
        <rFont val="Calibri"/>
        <family val="2"/>
        <scheme val="minor"/>
      </rPr>
      <t>=30 µg/m</t>
    </r>
    <r>
      <rPr>
        <vertAlign val="superscript"/>
        <sz val="12"/>
        <color theme="1"/>
        <rFont val="Calibri"/>
        <family val="2"/>
        <scheme val="minor"/>
      </rPr>
      <t>3</t>
    </r>
    <r>
      <rPr>
        <sz val="12"/>
        <color theme="1"/>
        <rFont val="Calibri"/>
        <family val="2"/>
        <scheme val="minor"/>
      </rPr>
      <t>, PM</t>
    </r>
    <r>
      <rPr>
        <vertAlign val="subscript"/>
        <sz val="12"/>
        <color theme="1"/>
        <rFont val="Calibri"/>
        <family val="2"/>
        <scheme val="minor"/>
      </rPr>
      <t>10</t>
    </r>
    <r>
      <rPr>
        <sz val="12"/>
        <color theme="1"/>
        <rFont val="Calibri"/>
        <family val="2"/>
        <scheme val="minor"/>
      </rPr>
      <t>=60 µg/m</t>
    </r>
    <r>
      <rPr>
        <vertAlign val="superscript"/>
        <sz val="12"/>
        <color theme="1"/>
        <rFont val="Calibri"/>
        <family val="2"/>
        <scheme val="minor"/>
      </rPr>
      <t>3</t>
    </r>
    <r>
      <rPr>
        <sz val="12"/>
        <color theme="1"/>
        <rFont val="Calibri"/>
        <family val="2"/>
        <scheme val="minor"/>
      </rPr>
      <t>, PM</t>
    </r>
    <r>
      <rPr>
        <vertAlign val="subscript"/>
        <sz val="12"/>
        <color theme="1"/>
        <rFont val="Calibri"/>
        <family val="2"/>
        <scheme val="minor"/>
      </rPr>
      <t>2.5</t>
    </r>
    <r>
      <rPr>
        <sz val="12"/>
        <color theme="1"/>
        <rFont val="Calibri"/>
        <family val="2"/>
        <scheme val="minor"/>
      </rPr>
      <t xml:space="preserve"> = 40 µg/m</t>
    </r>
    <r>
      <rPr>
        <vertAlign val="superscript"/>
        <sz val="12"/>
        <color theme="1"/>
        <rFont val="Calibri"/>
        <family val="2"/>
        <scheme val="minor"/>
      </rPr>
      <t>3</t>
    </r>
    <r>
      <rPr>
        <sz val="12"/>
        <color theme="1"/>
        <rFont val="Calibri"/>
        <family val="2"/>
        <scheme val="minor"/>
      </rPr>
      <t>(Ecologically sensitive area)</t>
    </r>
  </si>
  <si>
    <r>
      <t>PM</t>
    </r>
    <r>
      <rPr>
        <b/>
        <vertAlign val="subscript"/>
        <sz val="14"/>
        <color theme="1"/>
        <rFont val="Calibri"/>
        <family val="2"/>
      </rPr>
      <t xml:space="preserve">2.5 </t>
    </r>
    <r>
      <rPr>
        <b/>
        <sz val="9"/>
        <color theme="1"/>
        <rFont val="Calibri"/>
        <family val="2"/>
      </rPr>
      <t/>
    </r>
  </si>
  <si>
    <r>
      <t>PM</t>
    </r>
    <r>
      <rPr>
        <b/>
        <vertAlign val="subscript"/>
        <sz val="14"/>
        <rFont val="Arial"/>
        <family val="2"/>
      </rPr>
      <t>10</t>
    </r>
  </si>
  <si>
    <r>
      <t>NO</t>
    </r>
    <r>
      <rPr>
        <b/>
        <vertAlign val="subscript"/>
        <sz val="14"/>
        <rFont val="Arial"/>
        <family val="2"/>
      </rPr>
      <t>2</t>
    </r>
  </si>
  <si>
    <r>
      <t>SO</t>
    </r>
    <r>
      <rPr>
        <b/>
        <vertAlign val="subscript"/>
        <sz val="14"/>
        <rFont val="Arial"/>
        <family val="2"/>
      </rPr>
      <t>2</t>
    </r>
  </si>
  <si>
    <r>
      <t>Annual Average in µg/m</t>
    </r>
    <r>
      <rPr>
        <b/>
        <vertAlign val="superscript"/>
        <sz val="14"/>
        <rFont val="Calibri"/>
        <family val="2"/>
      </rPr>
      <t>3</t>
    </r>
  </si>
  <si>
    <t>Arunachal Pradesh (अरुणाचल प्रदेश )</t>
  </si>
  <si>
    <t>Andhra Pradesh                       (आंध्र प्रदेश)</t>
  </si>
  <si>
    <t>Assam (असम)</t>
  </si>
  <si>
    <t>Bihar (बिहार)</t>
  </si>
  <si>
    <t>Chattisgarh (छत्तीसगढ़)</t>
  </si>
  <si>
    <t>Delhi (दिल्ली)</t>
  </si>
  <si>
    <t>Goa (गोवा)</t>
  </si>
  <si>
    <t>Gujarat (गुजरात)</t>
  </si>
  <si>
    <t>Haryana (हरियाणा)</t>
  </si>
  <si>
    <t>Himachal Pradesh (हिमाचल प्रदेश)</t>
  </si>
  <si>
    <t>Jharkhand (झारखण्ड)</t>
  </si>
  <si>
    <t>Karnataka (कर्नाटक)</t>
  </si>
  <si>
    <t>Kerala (केरल)</t>
  </si>
  <si>
    <t>Madhya Pradesh (मध्य प्रदेश)</t>
  </si>
  <si>
    <t>Maharashtra (महाराष्ट्र)</t>
  </si>
  <si>
    <t>Manipur (मणिपुर )</t>
  </si>
  <si>
    <t>Meghalaya (मेघालय)</t>
  </si>
  <si>
    <t>Mizoram (मिजोरम )</t>
  </si>
  <si>
    <t>Nagaland (नागालैंड )</t>
  </si>
  <si>
    <t>Odisha (ओडिशा)</t>
  </si>
  <si>
    <t>Punjab (पंजाब)</t>
  </si>
  <si>
    <t>Rajasthan (राजस्थान)</t>
  </si>
  <si>
    <t>Sikkim (सिक्किम )</t>
  </si>
  <si>
    <t>Tamilnadu (तमिलनाडु)</t>
  </si>
  <si>
    <t>Telangana (तेलंगाना)</t>
  </si>
  <si>
    <t>Tripura (त्रिपुरा)</t>
  </si>
  <si>
    <t>Uttarakhand (उत्तराखंड )</t>
  </si>
  <si>
    <t>West Bengal (पश्चिम बंगाल)</t>
  </si>
  <si>
    <t>Chandigarh (चंडीगढ़)</t>
  </si>
  <si>
    <t>Dadra &amp; Nagar Haveli (दादर एंड नगर हवेली)</t>
  </si>
  <si>
    <t>Daman &amp; Diu (दमन एंड दिउ)</t>
  </si>
  <si>
    <t>Lakshwadeep (लक्षद्वीप )</t>
  </si>
  <si>
    <t>Puducherry (पुडुचेरी)</t>
  </si>
  <si>
    <r>
      <rPr>
        <sz val="11"/>
        <rFont val="Calibri"/>
        <family val="2"/>
        <scheme val="minor"/>
      </rPr>
      <t>Ladakh</t>
    </r>
  </si>
  <si>
    <t xml:space="preserve">                                                                  (h) : Coastal Water Quality - pH                                                                              </t>
  </si>
  <si>
    <t>Tarnaka  तरनाका</t>
  </si>
  <si>
    <r>
      <rPr>
        <sz val="11"/>
        <rFont val="Calibri"/>
        <family val="2"/>
      </rPr>
      <t>स्रोत: केन्‍द्रीय प्रदूषण नियंत्रण बोर्ड</t>
    </r>
  </si>
  <si>
    <r>
      <rPr>
        <sz val="12"/>
        <rFont val="Calibri"/>
        <family val="2"/>
      </rPr>
      <t>तापमान (</t>
    </r>
    <r>
      <rPr>
        <vertAlign val="superscript"/>
        <sz val="12"/>
        <color theme="1"/>
        <rFont val="Calibri"/>
        <family val="2"/>
      </rPr>
      <t>o</t>
    </r>
    <r>
      <rPr>
        <sz val="12"/>
        <color theme="1"/>
        <rFont val="Calibri"/>
        <family val="2"/>
      </rPr>
      <t>C) (न्यूनतम-अधिकतम)</t>
    </r>
  </si>
  <si>
    <t xml:space="preserve">BOD(mg/l) </t>
  </si>
  <si>
    <t xml:space="preserve">BOD (mg/l) </t>
  </si>
  <si>
    <r>
      <rPr>
        <sz val="12"/>
        <rFont val="Calibri"/>
        <family val="2"/>
      </rPr>
      <t>तापमान (</t>
    </r>
    <r>
      <rPr>
        <vertAlign val="superscript"/>
        <sz val="12"/>
        <color theme="1"/>
        <rFont val="Calibri"/>
        <family val="2"/>
      </rPr>
      <t>o</t>
    </r>
    <r>
      <rPr>
        <sz val="12"/>
        <color theme="1"/>
        <rFont val="Calibri"/>
        <family val="2"/>
      </rPr>
      <t>C)  (न्यूनतम-अधिकतम)</t>
    </r>
  </si>
  <si>
    <t xml:space="preserve">बीओडी (mg/l) </t>
  </si>
  <si>
    <r>
      <t>तापमान (</t>
    </r>
    <r>
      <rPr>
        <vertAlign val="superscript"/>
        <sz val="12"/>
        <color theme="1"/>
        <rFont val="Calibri"/>
        <family val="2"/>
      </rPr>
      <t>o</t>
    </r>
    <r>
      <rPr>
        <sz val="12"/>
        <color theme="1"/>
        <rFont val="Calibri"/>
        <family val="2"/>
      </rPr>
      <t>C)  (न्यूनतम-अधिकतम)</t>
    </r>
  </si>
  <si>
    <r>
      <t>Temp.(</t>
    </r>
    <r>
      <rPr>
        <vertAlign val="superscript"/>
        <sz val="12"/>
        <rFont val="Calibri"/>
        <family val="2"/>
        <scheme val="minor"/>
      </rPr>
      <t>o</t>
    </r>
    <r>
      <rPr>
        <sz val="12"/>
        <rFont val="Calibri"/>
        <family val="2"/>
        <scheme val="minor"/>
      </rPr>
      <t>C) ( Min-Max)</t>
    </r>
  </si>
  <si>
    <r>
      <t>Temp.(</t>
    </r>
    <r>
      <rPr>
        <vertAlign val="superscript"/>
        <sz val="12"/>
        <rFont val="Calibri"/>
        <family val="2"/>
        <scheme val="minor"/>
      </rPr>
      <t>o</t>
    </r>
    <r>
      <rPr>
        <sz val="12"/>
        <rFont val="Calibri"/>
        <family val="2"/>
        <scheme val="minor"/>
      </rPr>
      <t>C)  (Min-Max)</t>
    </r>
  </si>
  <si>
    <r>
      <t>Temp.(</t>
    </r>
    <r>
      <rPr>
        <vertAlign val="superscript"/>
        <sz val="12"/>
        <rFont val="Calibri"/>
        <family val="2"/>
        <scheme val="minor"/>
      </rPr>
      <t>o</t>
    </r>
    <r>
      <rPr>
        <sz val="12"/>
        <rFont val="Calibri"/>
        <family val="2"/>
        <scheme val="minor"/>
      </rPr>
      <t>C) (Min-Max)</t>
    </r>
  </si>
  <si>
    <t>विवरण 1.46 :  राज्यवार वन क्षेत्र</t>
  </si>
  <si>
    <t xml:space="preserve"> Statement  1.46 :  State-wise forest area            </t>
  </si>
  <si>
    <t xml:space="preserve">Statement 1.48  :  State-wise forest cover  </t>
  </si>
  <si>
    <t xml:space="preserve">Statement 1.50: State-wise mangrove cover </t>
  </si>
  <si>
    <t>विवरण 1.50 : राज्यवार मैनग्रोव आच्छादन</t>
  </si>
  <si>
    <t xml:space="preserve">Statement 1.52 : State-wise Carbon Stock in different forest carbon pools </t>
  </si>
  <si>
    <t xml:space="preserve">विवरण 1.52 : विभिन्‍न कार्बन पूल में राज्‍यवार कार्बन स्टॉक </t>
  </si>
  <si>
    <t xml:space="preserve"> Statement 1.55: Ambient air quality in major cities</t>
  </si>
  <si>
    <t>विवरण 1.55 : प्रमुख शहरों में परिवेशी वायु की गुणवत्ता</t>
  </si>
  <si>
    <t>विशाखापट्टनम (आंध्रप्रदेश)</t>
  </si>
  <si>
    <t>Vishakhapatnam (AndhraPradesh)</t>
  </si>
  <si>
    <t>विजयवाड़ा (आंध्र प्रदेश)</t>
  </si>
  <si>
    <t>Vijaywada (Andhra Pradesh)</t>
  </si>
  <si>
    <t>वेल्लोर (उत्तरी आरकोट) (तमिलनाडु)</t>
  </si>
  <si>
    <t>Vellore (North Arcot) (Tamilnadu)</t>
  </si>
  <si>
    <t>वटवा (गुजरात)</t>
  </si>
  <si>
    <t>Vatva (Gujarat)</t>
  </si>
  <si>
    <t>वारंसी-मिर्ज़ापुर (उत्तर प्रदेश)</t>
  </si>
  <si>
    <t>Varansi-Mirzapur (Uttar Pradesh)</t>
  </si>
  <si>
    <t>वापी (गुजरात)</t>
  </si>
  <si>
    <t>Vapi (Gujarat)</t>
  </si>
  <si>
    <t>वडोदरा (गुजरात)</t>
  </si>
  <si>
    <t>Vadodara (Gujarat)</t>
  </si>
  <si>
    <t>उधमसिंह नगर (उत्तराखंड)</t>
  </si>
  <si>
    <t>Udhamsingh Nagar (Uttarakhand)</t>
  </si>
  <si>
    <t>तिरुपुर (तमिलनाडु)</t>
  </si>
  <si>
    <t>Tirupur (Tamil Nadu)</t>
  </si>
  <si>
    <t>तारापुर (महाराष्ट्र)</t>
  </si>
  <si>
    <t>Tarapur (Maharashtra)</t>
  </si>
  <si>
    <t>सूरत (गुजरात)</t>
  </si>
  <si>
    <t>Surat (Gujarat)</t>
  </si>
  <si>
    <t>सिंगरौली (उत्तर प्रदेश)</t>
  </si>
  <si>
    <t>Singrauli (Uttar Pradesh)</t>
  </si>
  <si>
    <t>शेनान्दोआ, पश्चिम (बिहार)</t>
  </si>
  <si>
    <t>Singhbhum, West (Bihar)</t>
  </si>
  <si>
    <t>सरायकेला (झारखंड)</t>
  </si>
  <si>
    <t>Saraikela (Jharkhand)</t>
  </si>
  <si>
    <t>रामगढ़ (झारखंड)</t>
  </si>
  <si>
    <t>Ramgarh (Jharkhand)</t>
  </si>
  <si>
    <t>राजकोट (गुजरात)</t>
  </si>
  <si>
    <t>Rajkot (Gujarat)</t>
  </si>
  <si>
    <t>रायपुर (छत्तीसगढ़)</t>
  </si>
  <si>
    <t>Raipur (Chhatisgarh)</t>
  </si>
  <si>
    <t>रायचूर (कर्नाटक)</t>
  </si>
  <si>
    <t>Raichur (Karnataka)</t>
  </si>
  <si>
    <t>पीतमपुर (मध्य प्रदेश)</t>
  </si>
  <si>
    <t>Pitampur (Madhya Pradesh)</t>
  </si>
  <si>
    <t>पिनिया (कर्नाटक)</t>
  </si>
  <si>
    <t>Pinia (Karnataka)</t>
  </si>
  <si>
    <t>पिंपरी-चिंचवाड़ (महाराष्ट्र)</t>
  </si>
  <si>
    <t>Pimpari-Chinchwad (Maharashtra)</t>
  </si>
  <si>
    <t>पाटनचेरु- -बोलाराम (आंध्र प्रदेश)</t>
  </si>
  <si>
    <t>Patancheru- -Bollaram (Andhra Pradesh)</t>
  </si>
  <si>
    <t>परवाणू (हिमाचल प्रदेश)</t>
  </si>
  <si>
    <t>Parwanoo (Himachal Pradesh)</t>
  </si>
  <si>
    <t>परदीप (उड़ीसा)</t>
  </si>
  <si>
    <t>Paradeep (Orissa)</t>
  </si>
  <si>
    <t>पानीपत (हरियाणा)</t>
  </si>
  <si>
    <t>Panipat (Haryana)</t>
  </si>
  <si>
    <t>पाली (राजस्थान)</t>
  </si>
  <si>
    <t>Pali (Rajasthan)</t>
  </si>
  <si>
    <t>नोएडा (उत्तर प्रदेश)</t>
  </si>
  <si>
    <t>Noida (Uttar Pradesh)</t>
  </si>
  <si>
    <t>नजफगढ़ ड्रेन बेसिन (आनंद पर्वत, नरैना, ओखला और वजीरपुर सहित), दिल्ली</t>
  </si>
  <si>
    <t>Nazafgarh drain basin (including Anand Parvat, Naraina, Okhla and  Wazirpur), Delhi</t>
  </si>
  <si>
    <t>नवी मुंबई (महाराष्ट्र)</t>
  </si>
  <si>
    <t>Navi Mumbai (Maharashtra)</t>
  </si>
  <si>
    <t>नासिक (महाराष्ट्र)</t>
  </si>
  <si>
    <t>Nashik (Maharashtra)</t>
  </si>
  <si>
    <t>नागदा-रतलाम (मध्य प्रदेश)</t>
  </si>
  <si>
    <t xml:space="preserve">Nagda -Ratlam (Madhya Pradesh)   </t>
  </si>
  <si>
    <t>मुरादाबाद (उत्तर प्रदेश)</t>
  </si>
  <si>
    <t>Moradabad (Uttar Pradesh)</t>
  </si>
  <si>
    <t>मेट्टूर (तमिलनाडु)</t>
  </si>
  <si>
    <t>Mettur (Tamilnadu)</t>
  </si>
  <si>
    <t>मेरठ (उत्तर प्रदेश)</t>
  </si>
  <si>
    <t>Meerut (Uttar Pradesh)</t>
  </si>
  <si>
    <t>मथुरा (उत्तर प्रदेश)</t>
  </si>
  <si>
    <t>Mathura (Uttar Pradesh)</t>
  </si>
  <si>
    <t>मैंगलोर (कर्नाटक)</t>
  </si>
  <si>
    <t>Mangalore (Karnataka)</t>
  </si>
  <si>
    <t>मंडी गोबिंद गढ़ (पंजाब)</t>
  </si>
  <si>
    <t>Mandi Gobind Garh (Punjab)</t>
  </si>
  <si>
    <t>मनाली (तमिलनाडु)</t>
  </si>
  <si>
    <t>Manali (Tamilnadu)</t>
  </si>
  <si>
    <t>लुधियाना (पंजाब)</t>
  </si>
  <si>
    <t>Ludhiana (Punjab)</t>
  </si>
  <si>
    <t>कुकटपल्ली (आंध्र प्रदेश)</t>
  </si>
  <si>
    <t>Kukatpalli (Andhra Pradesh)</t>
  </si>
  <si>
    <t>कोरबा (छत्तीसगढ़)</t>
  </si>
  <si>
    <t>Korba (Chhatisgarh)</t>
  </si>
  <si>
    <t>कथेडन (आंध्र प्रदेश)</t>
  </si>
  <si>
    <t>Kathedan (Andhra Pradesh)</t>
  </si>
  <si>
    <t>कानपुर (उत्तर प्रदेश)</t>
  </si>
  <si>
    <t>Kanpur (Uttar Pradesh)</t>
  </si>
  <si>
    <t>काला अंब (हिमाचल प्रदेश)</t>
  </si>
  <si>
    <t>Kala Amb (Himachal Pradesh)</t>
  </si>
  <si>
    <t>जूनागढ़ (गुजरात)</t>
  </si>
  <si>
    <t>Junagarh (Gujarat)</t>
  </si>
  <si>
    <t>जोधपुर (राजस्थान)</t>
  </si>
  <si>
    <t>Jodhpur (Rajasthan)</t>
  </si>
  <si>
    <t>झारसुगुड़ा (उड़ीसा)</t>
  </si>
  <si>
    <t>Jharsuguda (Orissa)</t>
  </si>
  <si>
    <t>जमशेदपुर (झारखंड)</t>
  </si>
  <si>
    <t>Jamshedpur (Jharkhand)</t>
  </si>
  <si>
    <t>जालंधर (पंजाब)</t>
  </si>
  <si>
    <t>Jalandhar (Punjab)</t>
  </si>
  <si>
    <t>जयपुर (राजस्थान)</t>
  </si>
  <si>
    <t>Jaipur (Rajasthan)</t>
  </si>
  <si>
    <t>इंदौर (मध्य प्रदेश)</t>
  </si>
  <si>
    <t>Indore (Madhya Pradesh)</t>
  </si>
  <si>
    <t>इब वैली (उड़ीसा)</t>
  </si>
  <si>
    <t>Ib Valley (Orissa)</t>
  </si>
  <si>
    <t>हावड़ा (पश्चिम बंगाल)</t>
  </si>
  <si>
    <t>Howrah (West Bengal)</t>
  </si>
  <si>
    <t>हरिद्वार (उत्तराखंड)</t>
  </si>
  <si>
    <t>Haridwar (Uttarakhand)</t>
  </si>
  <si>
    <t>हल्दिया (पश्चिम बंगाल)</t>
  </si>
  <si>
    <t>Haldia (West Bengal)</t>
  </si>
  <si>
    <t>हाजीपुर (बिहार)</t>
  </si>
  <si>
    <t>Hajipur (Bihar)</t>
  </si>
  <si>
    <t>ग्वालियर (मध्य प्रदेश)</t>
  </si>
  <si>
    <t>Gwalior (Madhya Pradesh)</t>
  </si>
  <si>
    <t>गाजियाबाद (उत्तर प्रदेश)</t>
  </si>
  <si>
    <t>Ghaziabad (Uttar Pradesh)</t>
  </si>
  <si>
    <t>फ़िरोज़ाबाद (उत्तर प्रदेश)</t>
  </si>
  <si>
    <t>Ferozabad (Uttar Pradesh)</t>
  </si>
  <si>
    <t>फरीदाबाद (हरियाणा)</t>
  </si>
  <si>
    <t>Faridabad (Haryana)</t>
  </si>
  <si>
    <t>इरोड (तमिलनाडु)</t>
  </si>
  <si>
    <t>Erode (Tamil Nadu)</t>
  </si>
  <si>
    <t>दुर्गापुर (पश्चिम बंगाल)</t>
  </si>
  <si>
    <t>Durgapur (West Bengal)</t>
  </si>
  <si>
    <t>डोम्बिवल्ली (महाराष्ट्र)</t>
  </si>
  <si>
    <t>Dombivalli (Maharashtra)</t>
  </si>
  <si>
    <t>डिगबोई (असम)</t>
  </si>
  <si>
    <t>Digboi (Assam)</t>
  </si>
  <si>
    <t>धनबाद (झारखंड)</t>
  </si>
  <si>
    <t>Dhanbad (Jharkhand)</t>
  </si>
  <si>
    <t>देवास (मध्य प्रदेश)</t>
  </si>
  <si>
    <t>Dewas (Madhya Pradesh)</t>
  </si>
  <si>
    <t>कुड्डलोर (तमिलनाडु)</t>
  </si>
  <si>
    <t>Cuddalore (Tamilnadu)</t>
  </si>
  <si>
    <t>कोयम्बटूर (तमिलनाडु)</t>
  </si>
  <si>
    <t>Coimbatore (Tamil Nadu)</t>
  </si>
  <si>
    <t>कोचीन, ग्रेटर (केरल)</t>
  </si>
  <si>
    <t>Cochin, Greater (Kerala)</t>
  </si>
  <si>
    <t>चेम्बूर (महाराष्ट्र)</t>
  </si>
  <si>
    <t>Chembur (Maharashtra)</t>
  </si>
  <si>
    <t>चंद्रपुर (महाराष्ट्र)</t>
  </si>
  <si>
    <t>Chandrapur (Maharashtra)</t>
  </si>
  <si>
    <t>बर्निहाट (असम)</t>
  </si>
  <si>
    <t>Burnihat (Assam)</t>
  </si>
  <si>
    <t>बुलंदशहर-खुर्जा (उत्तर प्रदेश)</t>
  </si>
  <si>
    <t>Bulandsahar-Khurza (Uttar Pradesh)</t>
  </si>
  <si>
    <t>बीदर (कर्नाटक)</t>
  </si>
  <si>
    <t>Bidar (Karnataka)</t>
  </si>
  <si>
    <t>भिवाड़ी (राजस्थान)</t>
  </si>
  <si>
    <t>Bhiwadi (Rajasthan)</t>
  </si>
  <si>
    <t>भिलाई-दुर्ग (छत्तीसगढ़)</t>
  </si>
  <si>
    <t>Bhillai- Durg (Chhatisgarh)</t>
  </si>
  <si>
    <t>भावनगर (गुजरात)</t>
  </si>
  <si>
    <t>Bhavnagar (Gujarat)</t>
  </si>
  <si>
    <t>भद्रावती (कर्नाटक)</t>
  </si>
  <si>
    <t>Bhadravati (Karnataka)</t>
  </si>
  <si>
    <t>बटाला (पंजाब)</t>
  </si>
  <si>
    <t>Batala (Punjab)</t>
  </si>
  <si>
    <t>बद्दी (हिमाचल प्रदेश)</t>
  </si>
  <si>
    <t>Baddi (Himachal Pradesh)</t>
  </si>
  <si>
    <t>बड़ा जामताड़ा (झारखंड)</t>
  </si>
  <si>
    <t>Bada Jamtara (Jharkhand)</t>
  </si>
  <si>
    <t>औरंगाबाद (महाराष्ट्र)</t>
  </si>
  <si>
    <t>Aurangabad (Maharashtra)</t>
  </si>
  <si>
    <t>आसनसोल (पश्चिम बंगाल)</t>
  </si>
  <si>
    <t>Asansole (West Bengal)</t>
  </si>
  <si>
    <t>अंकलेश्वर (गुजरात)</t>
  </si>
  <si>
    <t>Ankleshwar (Gujarat)</t>
  </si>
  <si>
    <t>अंगुल तालचर (उड़ीसा)</t>
  </si>
  <si>
    <t>Angul Talcher (Orissa)</t>
  </si>
  <si>
    <t>अलीगढ़ (उत्तर प्रदेश)</t>
  </si>
  <si>
    <t>Aligarh (Uttar Pradesh)</t>
  </si>
  <si>
    <t>अहमदाबाद (गुजरात)</t>
  </si>
  <si>
    <t>Ahmedabad (Gujarat)</t>
  </si>
  <si>
    <t>आगरा (उत्तर प्रदेश)</t>
  </si>
  <si>
    <t>Agra (Uttar Pradesh)</t>
  </si>
  <si>
    <t>औद्योगिक क्लस्टर / क्षेत्र</t>
  </si>
  <si>
    <t>CEPI
सीईपीआई</t>
  </si>
  <si>
    <t>Industrial Cluster/Area</t>
  </si>
  <si>
    <t>S.No. क्र. सं.</t>
  </si>
  <si>
    <t>S. No.  क्र. सं.</t>
  </si>
  <si>
    <t>Area in sq km क्षेत्रफल वर्ग कि.मी.</t>
  </si>
  <si>
    <t>Density घनत्व</t>
  </si>
  <si>
    <t xml:space="preserve">Forest Type       Stratum          </t>
  </si>
  <si>
    <t xml:space="preserve">Name of the River           नदी का नाम </t>
  </si>
  <si>
    <t xml:space="preserve">  राज्‍य</t>
  </si>
  <si>
    <t>At offshore (5 km)</t>
  </si>
  <si>
    <t>Percentage of Geographic Area 
भौगोलिक क्षेत्रफल का प्रतिशत</t>
  </si>
  <si>
    <t xml:space="preserve">  अंडमान एवं निकोबार दीपसमूह</t>
  </si>
  <si>
    <t>विवरण 1.51 :जंगल की आग लगने की सूचना का प्रसार</t>
  </si>
  <si>
    <t>Statement 1.51: Number of forest fire alerts disseminated</t>
  </si>
  <si>
    <t xml:space="preserve"> Statement 1.47 : Forest cover in India under various forest classes</t>
  </si>
  <si>
    <t>विवरण 1.47 : विभिन्न वन श्रेणीवार भारत में वन आच्छादन</t>
  </si>
  <si>
    <t xml:space="preserve"> Year/वर्ष : 2017-18</t>
  </si>
  <si>
    <t xml:space="preserve"> Statement 1.53: Forest  type and density wise carbon stock in different carbon pools</t>
  </si>
  <si>
    <t>Contamination Wise Number Of Habitations &amp; Population
संदूषण श्रेणीवार निवास और जनसंख्या की संख्या</t>
  </si>
  <si>
    <t>Source : Comprehensive Environmental Assessment of Industrial Clusters, Central Pollution Control Board, Ministry of Environment, Forest and Climate Change</t>
  </si>
  <si>
    <t>स्रोत: औद्योगिक समूहों का व्यापक पर्यावरणीय आकलन, केंद्रीय प्रदूषण नियंत्रण बोर्ड, पर्यावरण, वन और जलवायु परिवर्तन मंत्रालय</t>
  </si>
  <si>
    <t>AIR EPI
वायु ईपीआई</t>
  </si>
  <si>
    <t>WATER EPI
 जल ईपीआई</t>
  </si>
  <si>
    <t>LAND EPI
भूमि ईपीआई</t>
  </si>
  <si>
    <t xml:space="preserve">EPI: Environmental Pollution Index   CEPI :Comprehensive Environmental Pollution Index </t>
  </si>
  <si>
    <t>Jammu &amp; Kashmir #^</t>
  </si>
  <si>
    <t xml:space="preserve">  जम्‍मू एवं कश्‍मीर#^</t>
  </si>
  <si>
    <t>^ :This is the unified data for UT of Jammu and Kashmir &amp; UT of Ladakh</t>
  </si>
  <si>
    <t>Jammu &amp; Kashmir^</t>
  </si>
  <si>
    <t xml:space="preserve">  जम्‍मू एवं कश्‍मीर^</t>
  </si>
  <si>
    <t>जम्‍मू एवं कश्‍मीर^</t>
  </si>
  <si>
    <t>Jammu &amp; Kashmir (जम्मू एंड कश्मीर) ^</t>
  </si>
  <si>
    <t>Source: India State Forest Report 2001  - 2019, Forest Survey of India, Ministry of Environment, Forest and Climate Change</t>
  </si>
  <si>
    <t>स्रोत: भारत वन स्‍थिति रिपोर्ट 2001- 2019, भारत का वन सर्वेक्षण, पर्यावरण, वन और जलवायु परिवर्तन मंत्रालय</t>
  </si>
  <si>
    <r>
      <t>Area(Sq. Km</t>
    </r>
    <r>
      <rPr>
        <b/>
        <vertAlign val="superscript"/>
        <sz val="11"/>
        <rFont val="Calibri"/>
        <family val="2"/>
        <scheme val="minor"/>
      </rPr>
      <t xml:space="preserve"> </t>
    </r>
    <r>
      <rPr>
        <b/>
        <sz val="11"/>
        <rFont val="Calibri"/>
        <family val="2"/>
        <scheme val="minor"/>
      </rPr>
      <t>) 
क्षेत्रफल (वर्ग कि.मी. में)</t>
    </r>
  </si>
  <si>
    <t>Source : India State of Forest Report 2005-2019, Forest Survey of India, Ministry of Environemnt, Forest &amp; Climate Change</t>
  </si>
  <si>
    <t>Andaman &amp; Nicobar Island</t>
  </si>
  <si>
    <t>स्रोत : भारत वन स्‍थिति रिपोर्ट 2005-2019, भारत का वन सर्वेक्षण, पर्यावरण, वन और जलवायु परिवर्तन मंत्रालय</t>
  </si>
  <si>
    <t>Source : India State of Forest Report - 2001-2019, Forest Survey of India, Ministry of Environment, Forest &amp; Climate Cahnge
स्रोत : भारत वन स्‍थिति रिपोर्ट 2001-2019,  भारत का वन सर्वेक्षण, पर्यावरण, वन और जलवायु परिवर्तन मंत्रालय</t>
  </si>
  <si>
    <t>Source : India State of Forest Report- 2001-2019, Forest Survey of India, Ministry of Environment, Forest &amp; Climate Change
स्रोत : भारत वन स्‍थिति रिपोर्ट 2001-2019,  भारत का वन सर्वेक्षण, पर्यावरण, वन और जलवायु परिवर्तन मंत्रालय</t>
  </si>
  <si>
    <t>Source: India State of Forest Report, 1991- 2019, Forest Survey of India, Ministry of Environemnt , Forest &amp; Climate Change 
स्रोत : भारत वन स्‍थिति रिपोर्ट, 1991-2019, भारत का वन सर्वेक्षण, पर्यावरण, वन और जलवायु परिवर्तन मंत्रालय</t>
  </si>
  <si>
    <t>Source : Forest Survey of India,Ministry of Environment, Forest &amp; Climate Change (from November 2018 to June 2019 )</t>
  </si>
  <si>
    <t>स्रोत : भारतीय वन सर्वेक्षण ( नवंबर 2018 से जून 2019 तक ), पर्यावरण, वन और जलवायु परिवर्तन मंत्रालय</t>
  </si>
  <si>
    <t>Source :India State of Forest Report, 2019, Forest Survey of India, Ministry of Environment, Forest &amp; Climate Change
स्रोत: भारतीय राज्‍य वन रिपोर्ट, 2019, भारतीय वन सर्वेक्षण, पर्यावरण, वन और जलवायु परिवर्तन मंत्रालय</t>
  </si>
  <si>
    <r>
      <t xml:space="preserve"> Sulphur dioxide  सल्फर डाइऑक्साइड (SO</t>
    </r>
    <r>
      <rPr>
        <b/>
        <vertAlign val="subscript"/>
        <sz val="12"/>
        <rFont val="Calibri"/>
        <family val="2"/>
        <scheme val="minor"/>
      </rPr>
      <t>2</t>
    </r>
    <r>
      <rPr>
        <b/>
        <sz val="12"/>
        <rFont val="Calibri"/>
        <family val="2"/>
        <scheme val="minor"/>
      </rPr>
      <t>) ( µg/m</t>
    </r>
    <r>
      <rPr>
        <b/>
        <vertAlign val="superscript"/>
        <sz val="12"/>
        <rFont val="Calibri"/>
        <family val="2"/>
        <scheme val="minor"/>
      </rPr>
      <t>3</t>
    </r>
    <r>
      <rPr>
        <b/>
        <sz val="12"/>
        <rFont val="Calibri"/>
        <family val="2"/>
        <scheme val="minor"/>
      </rPr>
      <t>)</t>
    </r>
  </si>
  <si>
    <r>
      <t xml:space="preserve"> Oxides of Nitrogen  नाइट्रोजन के ऑक्साइड (NO</t>
    </r>
    <r>
      <rPr>
        <b/>
        <vertAlign val="subscript"/>
        <sz val="12"/>
        <rFont val="Calibri"/>
        <family val="2"/>
        <scheme val="minor"/>
      </rPr>
      <t>2</t>
    </r>
    <r>
      <rPr>
        <b/>
        <sz val="12"/>
        <rFont val="Calibri"/>
        <family val="2"/>
        <scheme val="minor"/>
      </rPr>
      <t>) ( µg/m</t>
    </r>
    <r>
      <rPr>
        <b/>
        <vertAlign val="superscript"/>
        <sz val="12"/>
        <rFont val="Calibri"/>
        <family val="2"/>
        <scheme val="minor"/>
      </rPr>
      <t>3</t>
    </r>
    <r>
      <rPr>
        <b/>
        <sz val="12"/>
        <rFont val="Calibri"/>
        <family val="2"/>
        <scheme val="minor"/>
      </rPr>
      <t>)</t>
    </r>
  </si>
  <si>
    <r>
      <t>Particulate Matter कणिकीय पदार्थ - PM</t>
    </r>
    <r>
      <rPr>
        <b/>
        <vertAlign val="subscript"/>
        <sz val="12"/>
        <rFont val="Calibri"/>
        <family val="2"/>
        <scheme val="minor"/>
      </rPr>
      <t>10</t>
    </r>
    <r>
      <rPr>
        <b/>
        <sz val="12"/>
        <rFont val="Calibri"/>
        <family val="2"/>
        <scheme val="minor"/>
      </rPr>
      <t xml:space="preserve">  (&lt;10µm)  (µg/m</t>
    </r>
    <r>
      <rPr>
        <b/>
        <vertAlign val="superscript"/>
        <sz val="12"/>
        <rFont val="Calibri"/>
        <family val="2"/>
        <scheme val="minor"/>
      </rPr>
      <t>3</t>
    </r>
    <r>
      <rPr>
        <b/>
        <sz val="12"/>
        <rFont val="Calibri"/>
        <family val="2"/>
        <scheme val="minor"/>
      </rPr>
      <t>)</t>
    </r>
  </si>
  <si>
    <r>
      <t>PM</t>
    </r>
    <r>
      <rPr>
        <vertAlign val="subscript"/>
        <sz val="11"/>
        <rFont val="Calibri"/>
        <family val="2"/>
        <scheme val="minor"/>
      </rPr>
      <t>10</t>
    </r>
    <r>
      <rPr>
        <sz val="11"/>
        <rFont val="Calibri"/>
        <family val="2"/>
        <scheme val="minor"/>
      </rPr>
      <t xml:space="preserve"> : Particulate matter size less than or equal to 10 µm</t>
    </r>
  </si>
  <si>
    <t>Source: Central Pollution Control Board, Ministry of Environment, Forest and Climate Change
स्रोत: केन्‍द्रीय प्रदूषण नियंत्रण बोर्ड, पर्यावरण, वन और जलवायु परिवर्तन मंत्रालय</t>
  </si>
  <si>
    <t>S.No.
क्र. सं.</t>
  </si>
  <si>
    <t>Flouride
फ्लोराइड</t>
  </si>
  <si>
    <t>Arsenic
आर्सेनिक</t>
  </si>
  <si>
    <t>Iron
लोहा</t>
  </si>
  <si>
    <t>Salinity
लवणता</t>
  </si>
  <si>
    <t>Nitrate
नाइट्रेट</t>
  </si>
  <si>
    <t>Heavy Metal
भारी धातु</t>
  </si>
  <si>
    <t>Habitations
बस्तियां</t>
  </si>
  <si>
    <t>Population
जनसंख्या</t>
  </si>
  <si>
    <t>1-44</t>
  </si>
  <si>
    <t>2.2-9.9</t>
  </si>
  <si>
    <t>56-18090</t>
  </si>
  <si>
    <t>3.5-12.2</t>
  </si>
  <si>
    <t>BDL-8.0</t>
  </si>
  <si>
    <t>1.8- 1300000</t>
  </si>
  <si>
    <t>1.8- 3000000</t>
  </si>
  <si>
    <t>9-36</t>
  </si>
  <si>
    <t>62.89</t>
  </si>
  <si>
    <t>50-5853</t>
  </si>
  <si>
    <t>BDL-16.9</t>
  </si>
  <si>
    <t>BDL-63.0</t>
  </si>
  <si>
    <t>2-49000000</t>
  </si>
  <si>
    <t>14-34</t>
  </si>
  <si>
    <t>7.2-8.5</t>
  </si>
  <si>
    <t>248-62100</t>
  </si>
  <si>
    <t>3.9-8.6</t>
  </si>
  <si>
    <t>BDL-12.0</t>
  </si>
  <si>
    <t>4-920</t>
  </si>
  <si>
    <t>1.8-350</t>
  </si>
  <si>
    <t>18-41</t>
  </si>
  <si>
    <t>170-57169</t>
  </si>
  <si>
    <t>3.9-8.0</t>
  </si>
  <si>
    <t>BDL-18.5</t>
  </si>
  <si>
    <t>7-1800</t>
  </si>
  <si>
    <t>1.8-550</t>
  </si>
  <si>
    <t>15-31.5</t>
  </si>
  <si>
    <t>34-18300</t>
  </si>
  <si>
    <t>5.1-9.8</t>
  </si>
  <si>
    <t>BDL-2.9</t>
  </si>
  <si>
    <t>1.8-2400</t>
  </si>
  <si>
    <t>1.8-110</t>
  </si>
  <si>
    <t>7.2-40</t>
  </si>
  <si>
    <t>61-58960</t>
  </si>
  <si>
    <t>3.8-8.9</t>
  </si>
  <si>
    <t>1.0-28.0</t>
  </si>
  <si>
    <t>10-540</t>
  </si>
  <si>
    <t>1.8-28</t>
  </si>
  <si>
    <t>6.6-9.5</t>
  </si>
  <si>
    <t>63-38100</t>
  </si>
  <si>
    <t>2.9-10.1</t>
  </si>
  <si>
    <t>BDL-64.0</t>
  </si>
  <si>
    <t>20-3200</t>
  </si>
  <si>
    <t>1.8-1800</t>
  </si>
  <si>
    <t>16-40</t>
  </si>
  <si>
    <t>6.0-8.7</t>
  </si>
  <si>
    <t>72-76900</t>
  </si>
  <si>
    <t>0.6-9.0</t>
  </si>
  <si>
    <t>0.1-17.0</t>
  </si>
  <si>
    <t>2-54000</t>
  </si>
  <si>
    <t>7-6300</t>
  </si>
  <si>
    <t>3.4-39.6</t>
  </si>
  <si>
    <t>6.6-8.6</t>
  </si>
  <si>
    <t>139-44020</t>
  </si>
  <si>
    <t>5.6-9.3</t>
  </si>
  <si>
    <t>BDL-3.8</t>
  </si>
  <si>
    <t>11-35000</t>
  </si>
  <si>
    <t>1.8-7900</t>
  </si>
  <si>
    <t>6.4-8.4</t>
  </si>
  <si>
    <t>83-472</t>
  </si>
  <si>
    <t>4.2-9.6</t>
  </si>
  <si>
    <t>BDL-5.3</t>
  </si>
  <si>
    <t>45-54000</t>
  </si>
  <si>
    <t>1.8-35000</t>
  </si>
  <si>
    <t>10-32</t>
  </si>
  <si>
    <t>6.3-8.5</t>
  </si>
  <si>
    <t>73-44340</t>
  </si>
  <si>
    <t>5.5-8.6</t>
  </si>
  <si>
    <t>BDL-2.4</t>
  </si>
  <si>
    <t>40-5400</t>
  </si>
  <si>
    <t>18-3500</t>
  </si>
  <si>
    <t>8-36</t>
  </si>
  <si>
    <t>142-539</t>
  </si>
  <si>
    <t>BDL-10.0</t>
  </si>
  <si>
    <t>260-3500</t>
  </si>
  <si>
    <t>20-1700</t>
  </si>
  <si>
    <t>12-36</t>
  </si>
  <si>
    <t>6.8-8.2</t>
  </si>
  <si>
    <t>37-252</t>
  </si>
  <si>
    <t>4.7-10</t>
  </si>
  <si>
    <t>BDL-3.0</t>
  </si>
  <si>
    <t>1.8-4400</t>
  </si>
  <si>
    <t>1.8-2000</t>
  </si>
  <si>
    <t>3-34</t>
  </si>
  <si>
    <t>6.5-8.7</t>
  </si>
  <si>
    <t>52-2818</t>
  </si>
  <si>
    <t>1-11.3</t>
  </si>
  <si>
    <t>BDL-120.</t>
  </si>
  <si>
    <t>1.8/-3500000</t>
  </si>
  <si>
    <t>1.8-1700000</t>
  </si>
  <si>
    <t>2-33</t>
  </si>
  <si>
    <t>6.9-8.6</t>
  </si>
  <si>
    <t>44-380</t>
  </si>
  <si>
    <t>6.3-14.5</t>
  </si>
  <si>
    <t>BDL-2.0</t>
  </si>
  <si>
    <t>2-13000</t>
  </si>
  <si>
    <t>2-2000</t>
  </si>
  <si>
    <t>Temperature</t>
  </si>
  <si>
    <t>Dissolved Oxygen</t>
  </si>
  <si>
    <t>Conductivity</t>
  </si>
  <si>
    <t>Bio-Chemical Oxygen Demand (mg/L)</t>
  </si>
  <si>
    <t>Nitrate</t>
  </si>
  <si>
    <t>Faecal Coliform</t>
  </si>
  <si>
    <t>Total Coliform (MPN/ 100 mL)</t>
  </si>
  <si>
    <r>
      <t>(</t>
    </r>
    <r>
      <rPr>
        <b/>
        <vertAlign val="superscript"/>
        <sz val="9"/>
        <color theme="1"/>
        <rFont val="Calibri"/>
        <family val="2"/>
        <scheme val="minor"/>
      </rPr>
      <t>0</t>
    </r>
    <r>
      <rPr>
        <b/>
        <sz val="9"/>
        <color theme="1"/>
        <rFont val="Calibri"/>
        <family val="2"/>
        <scheme val="minor"/>
      </rPr>
      <t xml:space="preserve"> C)</t>
    </r>
  </si>
  <si>
    <t>(mg/ L)</t>
  </si>
  <si>
    <t>(µmho/ Cm)</t>
  </si>
  <si>
    <t>(MPN/ 100 mL)</t>
  </si>
  <si>
    <t>Bathing Water Quality Criteria</t>
  </si>
  <si>
    <t>&gt; 5.0 mg/L</t>
  </si>
  <si>
    <t>&lt; 3.0 mg/L</t>
  </si>
  <si>
    <t>&lt; 2500 MPN/ 100 mL</t>
  </si>
  <si>
    <t>S No.</t>
  </si>
  <si>
    <r>
      <t>1.</t>
    </r>
    <r>
      <rPr>
        <sz val="7"/>
        <color theme="1"/>
        <rFont val="Times New Roman"/>
        <family val="1"/>
      </rPr>
      <t xml:space="preserve">        </t>
    </r>
    <r>
      <rPr>
        <sz val="9"/>
        <color theme="1"/>
        <rFont val="Calibri"/>
        <family val="2"/>
        <scheme val="minor"/>
      </rPr>
      <t> </t>
    </r>
  </si>
  <si>
    <r>
      <t>2.</t>
    </r>
    <r>
      <rPr>
        <sz val="7"/>
        <color theme="1"/>
        <rFont val="Times New Roman"/>
        <family val="1"/>
      </rPr>
      <t xml:space="preserve">        </t>
    </r>
    <r>
      <rPr>
        <sz val="9"/>
        <color theme="1"/>
        <rFont val="Calibri"/>
        <family val="2"/>
        <scheme val="minor"/>
      </rPr>
      <t> </t>
    </r>
  </si>
  <si>
    <t>--</t>
  </si>
  <si>
    <r>
      <t>3.</t>
    </r>
    <r>
      <rPr>
        <sz val="7"/>
        <color theme="1"/>
        <rFont val="Times New Roman"/>
        <family val="1"/>
      </rPr>
      <t xml:space="preserve">        </t>
    </r>
    <r>
      <rPr>
        <sz val="9"/>
        <color theme="1"/>
        <rFont val="Calibri"/>
        <family val="2"/>
        <scheme val="minor"/>
      </rPr>
      <t> </t>
    </r>
  </si>
  <si>
    <r>
      <t>4.</t>
    </r>
    <r>
      <rPr>
        <sz val="7"/>
        <color theme="1"/>
        <rFont val="Times New Roman"/>
        <family val="1"/>
      </rPr>
      <t xml:space="preserve">        </t>
    </r>
    <r>
      <rPr>
        <sz val="9"/>
        <color theme="1"/>
        <rFont val="Calibri"/>
        <family val="2"/>
        <scheme val="minor"/>
      </rPr>
      <t> </t>
    </r>
  </si>
  <si>
    <r>
      <t>5.</t>
    </r>
    <r>
      <rPr>
        <sz val="7"/>
        <color theme="1"/>
        <rFont val="Times New Roman"/>
        <family val="1"/>
      </rPr>
      <t xml:space="preserve">        </t>
    </r>
    <r>
      <rPr>
        <sz val="9"/>
        <color theme="1"/>
        <rFont val="Calibri"/>
        <family val="2"/>
        <scheme val="minor"/>
      </rPr>
      <t> </t>
    </r>
  </si>
  <si>
    <r>
      <t>7.</t>
    </r>
    <r>
      <rPr>
        <sz val="7"/>
        <color theme="1"/>
        <rFont val="Times New Roman"/>
        <family val="1"/>
      </rPr>
      <t xml:space="preserve">        </t>
    </r>
    <r>
      <rPr>
        <sz val="9"/>
        <color theme="1"/>
        <rFont val="Calibri"/>
        <family val="2"/>
        <scheme val="minor"/>
      </rPr>
      <t> </t>
    </r>
  </si>
  <si>
    <r>
      <t>8.</t>
    </r>
    <r>
      <rPr>
        <sz val="7"/>
        <color theme="1"/>
        <rFont val="Times New Roman"/>
        <family val="1"/>
      </rPr>
      <t xml:space="preserve">        </t>
    </r>
    <r>
      <rPr>
        <sz val="9"/>
        <color theme="1"/>
        <rFont val="Calibri"/>
        <family val="2"/>
        <scheme val="minor"/>
      </rPr>
      <t> </t>
    </r>
  </si>
  <si>
    <r>
      <t>9.</t>
    </r>
    <r>
      <rPr>
        <sz val="7"/>
        <color theme="1"/>
        <rFont val="Times New Roman"/>
        <family val="1"/>
      </rPr>
      <t xml:space="preserve">        </t>
    </r>
    <r>
      <rPr>
        <sz val="9"/>
        <color theme="1"/>
        <rFont val="Calibri"/>
        <family val="2"/>
        <scheme val="minor"/>
      </rPr>
      <t> </t>
    </r>
  </si>
  <si>
    <r>
      <t>10.</t>
    </r>
    <r>
      <rPr>
        <sz val="7"/>
        <color theme="1"/>
        <rFont val="Times New Roman"/>
        <family val="1"/>
      </rPr>
      <t xml:space="preserve">     </t>
    </r>
    <r>
      <rPr>
        <sz val="9"/>
        <color theme="1"/>
        <rFont val="Calibri"/>
        <family val="2"/>
        <scheme val="minor"/>
      </rPr>
      <t> </t>
    </r>
  </si>
  <si>
    <r>
      <t>11.</t>
    </r>
    <r>
      <rPr>
        <sz val="7"/>
        <color theme="1"/>
        <rFont val="Times New Roman"/>
        <family val="1"/>
      </rPr>
      <t xml:space="preserve">     </t>
    </r>
    <r>
      <rPr>
        <sz val="9"/>
        <color theme="1"/>
        <rFont val="Calibri"/>
        <family val="2"/>
        <scheme val="minor"/>
      </rPr>
      <t> </t>
    </r>
  </si>
  <si>
    <t>Jammu and Kashmir</t>
  </si>
  <si>
    <r>
      <t>12.</t>
    </r>
    <r>
      <rPr>
        <sz val="7"/>
        <color theme="1"/>
        <rFont val="Times New Roman"/>
        <family val="1"/>
      </rPr>
      <t xml:space="preserve">     </t>
    </r>
    <r>
      <rPr>
        <sz val="9"/>
        <color theme="1"/>
        <rFont val="Calibri"/>
        <family val="2"/>
        <scheme val="minor"/>
      </rPr>
      <t> </t>
    </r>
  </si>
  <si>
    <r>
      <t>13.</t>
    </r>
    <r>
      <rPr>
        <sz val="7"/>
        <color theme="1"/>
        <rFont val="Times New Roman"/>
        <family val="1"/>
      </rPr>
      <t xml:space="preserve">     </t>
    </r>
    <r>
      <rPr>
        <sz val="9"/>
        <color theme="1"/>
        <rFont val="Calibri"/>
        <family val="2"/>
        <scheme val="minor"/>
      </rPr>
      <t> </t>
    </r>
  </si>
  <si>
    <r>
      <t>14.</t>
    </r>
    <r>
      <rPr>
        <sz val="7"/>
        <color theme="1"/>
        <rFont val="Times New Roman"/>
        <family val="1"/>
      </rPr>
      <t xml:space="preserve">     </t>
    </r>
    <r>
      <rPr>
        <sz val="9"/>
        <color theme="1"/>
        <rFont val="Calibri"/>
        <family val="2"/>
        <scheme val="minor"/>
      </rPr>
      <t> </t>
    </r>
  </si>
  <si>
    <r>
      <t>15.</t>
    </r>
    <r>
      <rPr>
        <sz val="7"/>
        <color theme="1"/>
        <rFont val="Times New Roman"/>
        <family val="1"/>
      </rPr>
      <t xml:space="preserve">     </t>
    </r>
    <r>
      <rPr>
        <sz val="9"/>
        <color theme="1"/>
        <rFont val="Calibri"/>
        <family val="2"/>
        <scheme val="minor"/>
      </rPr>
      <t> </t>
    </r>
  </si>
  <si>
    <r>
      <t>16.</t>
    </r>
    <r>
      <rPr>
        <sz val="7"/>
        <color theme="1"/>
        <rFont val="Times New Roman"/>
        <family val="1"/>
      </rPr>
      <t xml:space="preserve">     </t>
    </r>
    <r>
      <rPr>
        <sz val="9"/>
        <color theme="1"/>
        <rFont val="Calibri"/>
        <family val="2"/>
        <scheme val="minor"/>
      </rPr>
      <t> </t>
    </r>
  </si>
  <si>
    <r>
      <t>17.</t>
    </r>
    <r>
      <rPr>
        <sz val="7"/>
        <color theme="1"/>
        <rFont val="Times New Roman"/>
        <family val="1"/>
      </rPr>
      <t xml:space="preserve">     </t>
    </r>
    <r>
      <rPr>
        <sz val="9"/>
        <color theme="1"/>
        <rFont val="Calibri"/>
        <family val="2"/>
        <scheme val="minor"/>
      </rPr>
      <t> </t>
    </r>
  </si>
  <si>
    <r>
      <t>18.</t>
    </r>
    <r>
      <rPr>
        <sz val="7"/>
        <color theme="1"/>
        <rFont val="Times New Roman"/>
        <family val="1"/>
      </rPr>
      <t xml:space="preserve">     </t>
    </r>
    <r>
      <rPr>
        <sz val="9"/>
        <color theme="1"/>
        <rFont val="Calibri"/>
        <family val="2"/>
        <scheme val="minor"/>
      </rPr>
      <t> </t>
    </r>
  </si>
  <si>
    <r>
      <t>19.</t>
    </r>
    <r>
      <rPr>
        <sz val="7"/>
        <color theme="1"/>
        <rFont val="Times New Roman"/>
        <family val="1"/>
      </rPr>
      <t xml:space="preserve">     </t>
    </r>
    <r>
      <rPr>
        <sz val="9"/>
        <color theme="1"/>
        <rFont val="Calibri"/>
        <family val="2"/>
        <scheme val="minor"/>
      </rPr>
      <t> </t>
    </r>
  </si>
  <si>
    <r>
      <t>20.</t>
    </r>
    <r>
      <rPr>
        <sz val="7"/>
        <color theme="1"/>
        <rFont val="Times New Roman"/>
        <family val="1"/>
      </rPr>
      <t xml:space="preserve">     </t>
    </r>
    <r>
      <rPr>
        <sz val="9"/>
        <color theme="1"/>
        <rFont val="Calibri"/>
        <family val="2"/>
        <scheme val="minor"/>
      </rPr>
      <t> </t>
    </r>
  </si>
  <si>
    <r>
      <t>21.</t>
    </r>
    <r>
      <rPr>
        <sz val="7"/>
        <color theme="1"/>
        <rFont val="Times New Roman"/>
        <family val="1"/>
      </rPr>
      <t xml:space="preserve">     </t>
    </r>
    <r>
      <rPr>
        <sz val="9"/>
        <color theme="1"/>
        <rFont val="Calibri"/>
        <family val="2"/>
        <scheme val="minor"/>
      </rPr>
      <t> </t>
    </r>
  </si>
  <si>
    <r>
      <t>22.</t>
    </r>
    <r>
      <rPr>
        <sz val="7"/>
        <color theme="1"/>
        <rFont val="Times New Roman"/>
        <family val="1"/>
      </rPr>
      <t xml:space="preserve">     </t>
    </r>
    <r>
      <rPr>
        <sz val="9"/>
        <color theme="1"/>
        <rFont val="Calibri"/>
        <family val="2"/>
        <scheme val="minor"/>
      </rPr>
      <t> </t>
    </r>
  </si>
  <si>
    <r>
      <t>23.</t>
    </r>
    <r>
      <rPr>
        <sz val="7"/>
        <color theme="1"/>
        <rFont val="Times New Roman"/>
        <family val="1"/>
      </rPr>
      <t xml:space="preserve">     </t>
    </r>
    <r>
      <rPr>
        <sz val="9"/>
        <color theme="1"/>
        <rFont val="Calibri"/>
        <family val="2"/>
        <scheme val="minor"/>
      </rPr>
      <t> </t>
    </r>
  </si>
  <si>
    <r>
      <t>24.</t>
    </r>
    <r>
      <rPr>
        <sz val="7"/>
        <color theme="1"/>
        <rFont val="Times New Roman"/>
        <family val="1"/>
      </rPr>
      <t xml:space="preserve">     </t>
    </r>
    <r>
      <rPr>
        <sz val="9"/>
        <color theme="1"/>
        <rFont val="Calibri"/>
        <family val="2"/>
        <scheme val="minor"/>
      </rPr>
      <t> </t>
    </r>
  </si>
  <si>
    <r>
      <t>25.</t>
    </r>
    <r>
      <rPr>
        <sz val="7"/>
        <color theme="1"/>
        <rFont val="Times New Roman"/>
        <family val="1"/>
      </rPr>
      <t xml:space="preserve">     </t>
    </r>
    <r>
      <rPr>
        <sz val="9"/>
        <color theme="1"/>
        <rFont val="Calibri"/>
        <family val="2"/>
        <scheme val="minor"/>
      </rPr>
      <t> </t>
    </r>
  </si>
  <si>
    <r>
      <t>26.</t>
    </r>
    <r>
      <rPr>
        <sz val="7"/>
        <color theme="1"/>
        <rFont val="Times New Roman"/>
        <family val="1"/>
      </rPr>
      <t xml:space="preserve">     </t>
    </r>
    <r>
      <rPr>
        <sz val="9"/>
        <color theme="1"/>
        <rFont val="Calibri"/>
        <family val="2"/>
        <scheme val="minor"/>
      </rPr>
      <t> </t>
    </r>
  </si>
  <si>
    <r>
      <t>27.</t>
    </r>
    <r>
      <rPr>
        <sz val="7"/>
        <color theme="1"/>
        <rFont val="Times New Roman"/>
        <family val="1"/>
      </rPr>
      <t xml:space="preserve">     </t>
    </r>
    <r>
      <rPr>
        <sz val="9"/>
        <color theme="1"/>
        <rFont val="Calibri"/>
        <family val="2"/>
        <scheme val="minor"/>
      </rPr>
      <t> </t>
    </r>
  </si>
  <si>
    <r>
      <t>28.</t>
    </r>
    <r>
      <rPr>
        <sz val="7"/>
        <color theme="1"/>
        <rFont val="Times New Roman"/>
        <family val="1"/>
      </rPr>
      <t xml:space="preserve">     </t>
    </r>
    <r>
      <rPr>
        <sz val="9"/>
        <color theme="1"/>
        <rFont val="Calibri"/>
        <family val="2"/>
        <scheme val="minor"/>
      </rPr>
      <t> </t>
    </r>
  </si>
  <si>
    <r>
      <t>29.</t>
    </r>
    <r>
      <rPr>
        <sz val="7"/>
        <color theme="1"/>
        <rFont val="Times New Roman"/>
        <family val="1"/>
      </rPr>
      <t xml:space="preserve">     </t>
    </r>
    <r>
      <rPr>
        <sz val="9"/>
        <color theme="1"/>
        <rFont val="Calibri"/>
        <family val="2"/>
        <scheme val="minor"/>
      </rPr>
      <t> </t>
    </r>
  </si>
  <si>
    <r>
      <t>30.</t>
    </r>
    <r>
      <rPr>
        <sz val="7"/>
        <color theme="1"/>
        <rFont val="Times New Roman"/>
        <family val="1"/>
      </rPr>
      <t xml:space="preserve">     </t>
    </r>
    <r>
      <rPr>
        <sz val="9"/>
        <color theme="1"/>
        <rFont val="Calibri"/>
        <family val="2"/>
        <scheme val="minor"/>
      </rPr>
      <t> </t>
    </r>
  </si>
  <si>
    <r>
      <t>31.</t>
    </r>
    <r>
      <rPr>
        <sz val="7"/>
        <color theme="1"/>
        <rFont val="Times New Roman"/>
        <family val="1"/>
      </rPr>
      <t xml:space="preserve">     </t>
    </r>
    <r>
      <rPr>
        <sz val="9"/>
        <color theme="1"/>
        <rFont val="Calibri"/>
        <family val="2"/>
        <scheme val="minor"/>
      </rPr>
      <t> </t>
    </r>
  </si>
  <si>
    <t>Daman, Diu and Dadra Nagar Haveli</t>
  </si>
  <si>
    <r>
      <t>32.</t>
    </r>
    <r>
      <rPr>
        <sz val="7"/>
        <color theme="1"/>
        <rFont val="Times New Roman"/>
        <family val="1"/>
      </rPr>
      <t xml:space="preserve">     </t>
    </r>
    <r>
      <rPr>
        <sz val="9"/>
        <color theme="1"/>
        <rFont val="Calibri"/>
        <family val="2"/>
        <scheme val="minor"/>
      </rPr>
      <t> </t>
    </r>
  </si>
  <si>
    <t>Dissolved Oxygen – 0.3 mg/L, pH - 2.0, Conductivity – 05 µmho/ cm, Bio-chemical Oxygen Demand – 1.0 mg/ L, Nitrate – 0.3 mg/L, Faecal coliform and Total Coliform - &lt; 1.8 MPN/ 100 mL</t>
  </si>
  <si>
    <t>* Note – BDL Values as per standard methods of analysis –</t>
  </si>
  <si>
    <t>Year/वर्ष: 2019</t>
  </si>
  <si>
    <t>Year:2020</t>
  </si>
  <si>
    <t>At Shore (&lt;1 km)</t>
  </si>
  <si>
    <t xml:space="preserve"> At Shore - 8
 At Nearshore - 15
 At Offshore - 20</t>
  </si>
  <si>
    <t xml:space="preserve"> At Shore - 3
 At Nearshore - 3
 At Offshore - 3</t>
  </si>
  <si>
    <t xml:space="preserve"> At Shore - 8
 At Nearshore - 9
 At Offshore - 11</t>
  </si>
  <si>
    <t xml:space="preserve"> At Shore - 5
 At Nearshore - 5
 At Offshore - 5</t>
  </si>
  <si>
    <t xml:space="preserve"> At Shore - 8
 At Nearshore - 11
 At Offshore - 11</t>
  </si>
  <si>
    <t xml:space="preserve"> At Shore - 4
 At Nearshore - 9
 At Offshore - 9</t>
  </si>
  <si>
    <t xml:space="preserve"> At Shore - 2
 At Nearshore - 2
 At Offshore - 2</t>
  </si>
  <si>
    <t>At Shore - 8
At Nearshore - 10
At offshore - 17</t>
  </si>
  <si>
    <t>At Nearshore - 1
At offshore - 1</t>
  </si>
  <si>
    <t xml:space="preserve">At Shore - 7
At Nearshore - 1
</t>
  </si>
  <si>
    <t>At Shore - 1
At Nearshore - 2
At offshore - 2</t>
  </si>
  <si>
    <t>Year:2020.</t>
  </si>
  <si>
    <t>Min 
न्‍यूनतम</t>
  </si>
  <si>
    <t>Min
 न्‍यूनतम</t>
  </si>
  <si>
    <t>Number of Forest Fire Alerts  
वनाग्नि चेतावनी की संख्या 
MODIS</t>
  </si>
  <si>
    <t>JNTU (C)</t>
  </si>
  <si>
    <t>WEPCB Head Quarter
मुख्यालय</t>
  </si>
  <si>
    <t>UPPCB (HQ)</t>
  </si>
  <si>
    <t>http://www.cpcbenvis.nic.in/noise_quality_data.html#</t>
  </si>
  <si>
    <r>
      <t>Statemet 1.54: Ambient air quality in cities of the country</t>
    </r>
    <r>
      <rPr>
        <b/>
        <sz val="14"/>
        <color theme="1"/>
        <rFont val="Calibri"/>
        <family val="2"/>
        <scheme val="minor"/>
      </rPr>
      <t>under NAMP</t>
    </r>
  </si>
  <si>
    <t>विवरण 1.54: NAMP के दौरान  देश के शहरों में परिवेशी वायु गुणवत्ता</t>
  </si>
  <si>
    <t>Year/वर्ष :2019</t>
  </si>
  <si>
    <t>Bara Pind (Goraya)</t>
  </si>
  <si>
    <t>बारा पिंड (गोराया)</t>
  </si>
  <si>
    <t>Baghpat</t>
  </si>
  <si>
    <t>बाघपत</t>
  </si>
  <si>
    <t>Greater Noida</t>
  </si>
  <si>
    <t>ग्रेटर नॉएडा</t>
  </si>
  <si>
    <t>Hapur</t>
  </si>
  <si>
    <t>हापुड़</t>
  </si>
  <si>
    <t>Muzaffarnagar</t>
  </si>
  <si>
    <t>मुज़फ्फरनगर</t>
  </si>
  <si>
    <t>Madhyamgram</t>
  </si>
  <si>
    <t xml:space="preserve">मध्यमग्राम
</t>
  </si>
  <si>
    <t>14*</t>
  </si>
  <si>
    <t>45*</t>
  </si>
  <si>
    <t>218*</t>
  </si>
  <si>
    <r>
      <t>µg/m</t>
    </r>
    <r>
      <rPr>
        <vertAlign val="superscript"/>
        <sz val="11"/>
        <rFont val="Calibri"/>
        <family val="2"/>
        <scheme val="minor"/>
      </rPr>
      <t>3</t>
    </r>
    <r>
      <rPr>
        <sz val="11"/>
        <rFont val="Calibri"/>
        <family val="2"/>
        <scheme val="minor"/>
      </rPr>
      <t xml:space="preserve">   : Micrograms per metre cube</t>
    </r>
  </si>
  <si>
    <t>p-154/c</t>
  </si>
  <si>
    <t>Dadra &amp; Nagar Haveli And Daman &amp; Diu</t>
  </si>
  <si>
    <t>दादरा और नगर हवेली और दमन और दीव</t>
  </si>
  <si>
    <t>(As on 01/04/2020 की स्थिति के अनुसार)</t>
  </si>
  <si>
    <t>As per IMIS dated 10.03.2021.</t>
  </si>
  <si>
    <t>Source: https://ejalshakti.gov.in</t>
  </si>
  <si>
    <r>
      <rPr>
        <b/>
        <sz val="11"/>
        <color theme="1"/>
        <rFont val="Calibri"/>
        <family val="2"/>
        <scheme val="minor"/>
      </rPr>
      <t xml:space="preserve">Source : </t>
    </r>
    <r>
      <rPr>
        <sz val="11"/>
        <color theme="1"/>
        <rFont val="Calibri"/>
        <family val="2"/>
        <scheme val="minor"/>
      </rPr>
      <t xml:space="preserve">Status of Ambient Noise Level in India - 2018, http://www.cpcbenvis.nic.in/noise_quality_data.html#
</t>
    </r>
  </si>
  <si>
    <t>Bandel (West Bengal)</t>
  </si>
  <si>
    <t>बंडल (वेस्ट बंगाल)</t>
  </si>
  <si>
    <t>Gajraula (Uttar Pradesh)</t>
  </si>
  <si>
    <t>गजरौला (उत्तर प्रदेश)</t>
  </si>
  <si>
    <t>Gurgaon ( Haryana)</t>
  </si>
  <si>
    <t>गुडगाँव (हरयाणा)</t>
  </si>
  <si>
    <t>Hazaribagh Jharkhand)</t>
  </si>
  <si>
    <t>हज़ारीबाग (झारखण्ड)</t>
  </si>
  <si>
    <t>Jajpur (odisha)</t>
  </si>
  <si>
    <t>जाजपुर (ओडिशा)</t>
  </si>
  <si>
    <t>KIADB Industrial Area, Jigani (Karanataka)</t>
  </si>
  <si>
    <t>KIADB इंडस्ट्रियल एरिया, जिगनी (कर्नाटक )</t>
  </si>
  <si>
    <t>Mahad (Maharastra)</t>
  </si>
  <si>
    <t>महाढ (महाराष्ट्र)</t>
  </si>
  <si>
    <t>Mandideep (Madhya Pradesh)</t>
  </si>
  <si>
    <t xml:space="preserve">मनदीप (मध्य प्रदेश)  </t>
  </si>
  <si>
    <t>Morbi (Gujarat)</t>
  </si>
  <si>
    <t>मोरबी (गुजरात )</t>
  </si>
  <si>
    <t>Sanganeer Industrial Area  (Rajasthan)</t>
  </si>
  <si>
    <t xml:space="preserve">सांगानेर (इंडस्ट्रियल एरिया) </t>
  </si>
  <si>
    <t xml:space="preserve">Siltara Industrial Area (Chattisgarh) </t>
  </si>
  <si>
    <t>सिलतरा इंडस्ट्रियल एरिया (छत्तीसगढ़ )</t>
  </si>
  <si>
    <t>SPICOT Industrial Area, Tuticorin (Tamil Nadu)</t>
  </si>
  <si>
    <t>SIPCOT इंडस्ट्रियल एरिया (तमिल नाडु)</t>
  </si>
  <si>
    <t>NA: CEPI monitoring was not conducted in the area during the given period</t>
  </si>
  <si>
    <t>https://gaw.kishou.go.jp/publications/global_mean_mole_fractions#content1</t>
  </si>
  <si>
    <t>Source:World Data Centre for Greenhouse Gases (WDCGG)</t>
  </si>
  <si>
    <t>N2O [ppb]</t>
  </si>
  <si>
    <t>CH4 [ppb]</t>
  </si>
  <si>
    <t>CO2 [ppm]</t>
  </si>
  <si>
    <t>Year/वर्ष</t>
  </si>
  <si>
    <t xml:space="preserve">ppm: parts per million                  ppb: parts per billion                            </t>
  </si>
  <si>
    <t xml:space="preserve">                                                                                                                                            (b) : Coastal Water Quality - Dissolved Oxygen                                                                                                                        </t>
  </si>
  <si>
    <t xml:space="preserve">                     (ख) : तटीय जल की गुणवत्ता - विलयित ऑक्सीजन </t>
  </si>
  <si>
    <t xml:space="preserve">                                    (c) : Coastal Water Quality - Total Nitrogen                </t>
  </si>
  <si>
    <t xml:space="preserve">                  (ग) : तटीय जल की गुणवत्ता - कुल नाइट्रोजन</t>
  </si>
  <si>
    <t xml:space="preserve">                                                                                                          (d) : Coastal Water Quality - Total Phosphorus                                                                              </t>
  </si>
  <si>
    <t xml:space="preserve">                                (घ) : तटीय जल की गुणवत्ता - कुल फास्फोरस </t>
  </si>
  <si>
    <t xml:space="preserve">                              (e) : Coastal Water Quality - Temperature</t>
  </si>
  <si>
    <r>
      <t xml:space="preserve">                Unit/यूनिट - (</t>
    </r>
    <r>
      <rPr>
        <b/>
        <sz val="11"/>
        <color theme="1"/>
        <rFont val="Calibri"/>
        <family val="2"/>
      </rPr>
      <t>˚C)</t>
    </r>
  </si>
  <si>
    <t xml:space="preserve">                            (ङ) : तटीय जल की गुणवत्ता - तापमान</t>
  </si>
  <si>
    <t xml:space="preserve">                                                                                                                                        (f) : Coastal Water Quality - Salinity                                                                                                                        </t>
  </si>
  <si>
    <t xml:space="preserve">                  (च) : तटीय जल की गुणवत्ता - खारापन </t>
  </si>
  <si>
    <t xml:space="preserve">                            (g) : Coastal Water Quality - Total Suspended Matter               </t>
  </si>
  <si>
    <t xml:space="preserve">              (छ) : तटीय जल की गुणवत्ता -  कुल निलंबित पदार्थ</t>
  </si>
  <si>
    <t xml:space="preserve">   Statement  1.57 : Water Quality in Indian Rivers   </t>
  </si>
  <si>
    <t xml:space="preserve">विवरण 1.57 : भारतीय नदियों के पानी की गुणवत्ता </t>
  </si>
  <si>
    <t xml:space="preserve">             Statement 1.59 : State-wise habitations with quality-affected groundwater                                                               </t>
  </si>
  <si>
    <t xml:space="preserve">           Statement 1.60 : Sea Water Quality    </t>
  </si>
  <si>
    <t xml:space="preserve">    विवरण 1.60 : समुद्र जल की गुणवत्ता </t>
  </si>
  <si>
    <t xml:space="preserve">                                            Statement 1.60 : Sea Water Quality                           </t>
  </si>
  <si>
    <t xml:space="preserve">     विवरण 1.60 : समुद्र जल की गुणवत्ता </t>
  </si>
  <si>
    <t xml:space="preserve">                Statement 1.60 : Sea Water Quality</t>
  </si>
  <si>
    <t xml:space="preserve">      विवरण 1.60 : समुद्र जल की गुणवत्ता </t>
  </si>
  <si>
    <t>Statement 1.61 : Status of Ambient Noise Level in  Metropolitan  Cities</t>
  </si>
  <si>
    <t xml:space="preserve"> Statement 1.62: Status of Critically Polluted industrial clusters 
विवरण 1.62 : गंभीर रूप से प्रदूषित औद्योगिक समूहों की स्थिति</t>
  </si>
  <si>
    <t>विवरण 1.61: मेट्रोपॉलिटन शहरों में परिवेश शोर स्तर की स्थिति</t>
  </si>
  <si>
    <t xml:space="preserve">                                               विवरण 1.59 : भौमजल की गुणवत्ता से प्रभावित राज्यवार बस्तियां</t>
  </si>
  <si>
    <t>(in Leq. dB(A))</t>
  </si>
  <si>
    <t xml:space="preserve">Day
 </t>
  </si>
  <si>
    <t xml:space="preserve">Night
</t>
  </si>
  <si>
    <t xml:space="preserve">24(hrs.)
</t>
  </si>
  <si>
    <t xml:space="preserve">Day
</t>
  </si>
  <si>
    <t xml:space="preserve">Day
 </t>
  </si>
  <si>
    <t xml:space="preserve">                                  विवरण 1.53 : वन के प्रकार एवं घनत्‍व के अनुसार विभिन्‍न कार्बन पूल में कार्बन स्टॉक</t>
  </si>
  <si>
    <t xml:space="preserve">                                         Statement 1.58: State-wise River Water Quality </t>
  </si>
  <si>
    <t xml:space="preserve">                                विवरण 1.58 :  नदियों के पानी की राज्यवार गुणवत्ता</t>
  </si>
  <si>
    <t xml:space="preserve">                                                                                                                    Statement 1.60 : Sea Water Quality                                                                                                               </t>
  </si>
  <si>
    <t xml:space="preserve"> Statement 1.49: State-wise Tree Cover                                                                                             </t>
  </si>
  <si>
    <t>विवरण 1.49 :   राज्यवार वृक्षाच्छादन</t>
  </si>
  <si>
    <t>Statement 1.56  :Global atmospheric concentration level of selected greenhouse gases</t>
  </si>
  <si>
    <t xml:space="preserve"> विवरण 1.56  :चयनित ग्रीनहाउस गैसों का वैश्विक वायुमंडलीय एकाग्रता स्तर</t>
  </si>
  <si>
    <r>
      <rPr>
        <b/>
        <sz val="11"/>
        <color theme="1"/>
        <rFont val="Calibri"/>
        <family val="2"/>
      </rPr>
      <t>लोकेशन</t>
    </r>
  </si>
  <si>
    <t>Number of Locations</t>
  </si>
  <si>
    <t>शोर में - 8
समीप में - 15
अपतटीय पर- 20</t>
  </si>
  <si>
    <t xml:space="preserve">शोर में - 3
पास में - 3
अपतटीय पर - 3 </t>
  </si>
  <si>
    <t xml:space="preserve">शोर में - 8
समीप में - ९
अपतटीय पर - 11 </t>
  </si>
  <si>
    <t xml:space="preserve">शोर में - 5
समीपस्थ - ५
अपतटीय पर - 5 </t>
  </si>
  <si>
    <t xml:space="preserve">शोर में - 8
निकट -11 पर
अपतटीय पर - 11 </t>
  </si>
  <si>
    <t xml:space="preserve">शोर में - 4
समीप में - ९
अपतटीय पर - 9 </t>
  </si>
  <si>
    <t xml:space="preserve">शोर में - 2
समीपस्थ - २
अपतटीय पर - 2 </t>
  </si>
  <si>
    <t xml:space="preserve">शोर में - 8
पास में - 10
अपतटीय पर - 17 </t>
  </si>
  <si>
    <t xml:space="preserve">पास में - 1
अपतटीय पर - 1 </t>
  </si>
  <si>
    <t>शोर में - 7
समीप में - १</t>
  </si>
  <si>
    <t xml:space="preserve">शोर में - 1
समीपस्थ - २
अपतटीय पर - 2 </t>
  </si>
  <si>
    <t xml:space="preserve">शोर में - 8
समीप में - 15
अपतटीय पर - 20 </t>
  </si>
  <si>
    <t xml:space="preserve">शोर में - 7
समीप में - १
</t>
  </si>
  <si>
    <t xml:space="preserve">शोर में - 8
निकट -11 पर
अपतटीय पर - 1 </t>
  </si>
  <si>
    <t xml:space="preserve">शोर में - 5
समीपस्थ - 5
अपतटीय पर - 5 </t>
  </si>
  <si>
    <t xml:space="preserve">  विवरण 1.60 : समुद्र जल की गुणवत्ता </t>
  </si>
  <si>
    <t xml:space="preserve">शोर में - 2
समीपस्थ - २
 अपतटीय पर - 2 </t>
  </si>
  <si>
    <r>
      <rPr>
        <b/>
        <sz val="12"/>
        <rFont val="Calibri"/>
        <family val="2"/>
        <scheme val="minor"/>
      </rPr>
      <t xml:space="preserve"> विवरण 1.48 :  राज्यवार वन आच्छादन </t>
    </r>
    <r>
      <rPr>
        <sz val="12"/>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</si>
</sst>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00_);_(* \(#,##0.00\);_(* &quot;-&quot;??_);_(@_)"/>
    <numFmt numFmtId="165" formatCode="0.0"/>
    <numFmt numFmtId="166" formatCode="0."/>
    <numFmt numFmtId="167" formatCode="#,##0.0"/>
    <numFmt numFmtId="168" formatCode="0.00;[Red]0.00"/>
    <numFmt numFmtId="169" formatCode="0.000"/>
  </numFmts>
  <fonts count="82" x14ac:knownFonts="1">
    <font>
      <sz val="11"/>
      <color theme="1"/>
      <name val="Calibri"/>
      <family val="2"/>
      <scheme val="minor"/>
    </font>
    <font>
      <sz val="10"/>
      <name val="Arial"/>
      <family val="2"/>
    </font>
    <font>
      <sz val="11"/>
      <color theme="1"/>
      <name val="Arial"/>
      <family val="2"/>
    </font>
    <font>
      <sz val="11"/>
      <name val="Calibri"/>
      <family val="2"/>
      <scheme val="minor"/>
    </font>
    <font>
      <b/>
      <sz val="11"/>
      <color theme="1"/>
      <name val="Calibri"/>
      <family val="2"/>
      <scheme val="minor"/>
    </font>
    <font>
      <sz val="10"/>
      <color theme="1"/>
      <name val="Calibri"/>
      <family val="2"/>
      <scheme val="minor"/>
    </font>
    <font>
      <sz val="10"/>
      <name val="Calibri"/>
      <family val="2"/>
      <scheme val="minor"/>
    </font>
    <font>
      <b/>
      <sz val="13"/>
      <name val="Calibri"/>
      <family val="2"/>
      <scheme val="minor"/>
    </font>
    <font>
      <b/>
      <sz val="12"/>
      <name val="Calibri"/>
      <family val="2"/>
      <scheme val="minor"/>
    </font>
    <font>
      <sz val="12"/>
      <color theme="1"/>
      <name val="Calibri"/>
      <family val="2"/>
      <scheme val="minor"/>
    </font>
    <font>
      <b/>
      <sz val="11"/>
      <name val="Calibri"/>
      <family val="2"/>
      <scheme val="minor"/>
    </font>
    <font>
      <sz val="12"/>
      <name val="Calibri"/>
      <family val="2"/>
      <scheme val="minor"/>
    </font>
    <font>
      <b/>
      <sz val="11"/>
      <color rgb="FF000000"/>
      <name val="Calibri"/>
      <family val="2"/>
      <scheme val="minor"/>
    </font>
    <font>
      <sz val="11"/>
      <color rgb="FF000000"/>
      <name val="Calibri"/>
      <family val="2"/>
      <scheme val="minor"/>
    </font>
    <font>
      <i/>
      <sz val="11"/>
      <name val="Calibri"/>
      <family val="2"/>
      <scheme val="minor"/>
    </font>
    <font>
      <b/>
      <sz val="11"/>
      <color indexed="8"/>
      <name val="Calibri"/>
      <family val="2"/>
      <scheme val="minor"/>
    </font>
    <font>
      <sz val="11"/>
      <color indexed="8"/>
      <name val="Calibri"/>
      <family val="2"/>
      <scheme val="minor"/>
    </font>
    <font>
      <b/>
      <sz val="12"/>
      <color theme="1"/>
      <name val="Calibri"/>
      <family val="2"/>
      <scheme val="minor"/>
    </font>
    <font>
      <b/>
      <vertAlign val="subscript"/>
      <sz val="12"/>
      <name val="Calibri"/>
      <family val="2"/>
      <scheme val="minor"/>
    </font>
    <font>
      <vertAlign val="superscript"/>
      <sz val="11"/>
      <name val="Calibri"/>
      <family val="2"/>
      <scheme val="minor"/>
    </font>
    <font>
      <vertAlign val="subscript"/>
      <sz val="11"/>
      <name val="Calibri"/>
      <family val="2"/>
      <scheme val="minor"/>
    </font>
    <font>
      <b/>
      <sz val="13"/>
      <color theme="1"/>
      <name val="Calibri"/>
      <family val="2"/>
      <scheme val="minor"/>
    </font>
    <font>
      <b/>
      <sz val="10"/>
      <color theme="1"/>
      <name val="Calibri"/>
      <family val="2"/>
      <scheme val="minor"/>
    </font>
    <font>
      <vertAlign val="superscript"/>
      <sz val="12"/>
      <name val="Calibri"/>
      <family val="2"/>
      <scheme val="minor"/>
    </font>
    <font>
      <sz val="11"/>
      <color theme="1"/>
      <name val="Calibri"/>
      <family val="2"/>
      <scheme val="minor"/>
    </font>
    <font>
      <b/>
      <sz val="12"/>
      <name val="Calibri"/>
      <family val="2"/>
    </font>
    <font>
      <sz val="11"/>
      <name val="Calibri"/>
      <family val="2"/>
    </font>
    <font>
      <sz val="11"/>
      <color theme="1"/>
      <name val="Calibri"/>
      <family val="2"/>
    </font>
    <font>
      <b/>
      <sz val="11"/>
      <color theme="1"/>
      <name val="Calibri"/>
      <family val="2"/>
    </font>
    <font>
      <b/>
      <sz val="11"/>
      <color theme="1"/>
      <name val="Arial"/>
      <family val="2"/>
    </font>
    <font>
      <b/>
      <sz val="10"/>
      <name val="Arial"/>
      <family val="2"/>
    </font>
    <font>
      <sz val="12"/>
      <name val="Calibri"/>
      <family val="2"/>
    </font>
    <font>
      <vertAlign val="superscript"/>
      <sz val="12"/>
      <color theme="1"/>
      <name val="Calibri"/>
      <family val="2"/>
    </font>
    <font>
      <sz val="12"/>
      <color theme="1"/>
      <name val="Calibri"/>
      <family val="2"/>
    </font>
    <font>
      <vertAlign val="superscript"/>
      <sz val="11"/>
      <color theme="1"/>
      <name val="Calibri"/>
      <family val="2"/>
    </font>
    <font>
      <vertAlign val="superscript"/>
      <sz val="11"/>
      <name val="Calibri"/>
      <family val="2"/>
    </font>
    <font>
      <u/>
      <sz val="11"/>
      <color theme="10"/>
      <name val="Calibri"/>
      <family val="2"/>
      <scheme val="minor"/>
    </font>
    <font>
      <b/>
      <vertAlign val="superscript"/>
      <sz val="11"/>
      <name val="Calibri"/>
      <family val="2"/>
      <scheme val="minor"/>
    </font>
    <font>
      <sz val="11"/>
      <color theme="4" tint="0.79998168889431442"/>
      <name val="Calibri"/>
      <family val="2"/>
      <scheme val="minor"/>
    </font>
    <font>
      <u/>
      <sz val="10"/>
      <color indexed="12"/>
      <name val="Arial"/>
      <family val="2"/>
    </font>
    <font>
      <sz val="11"/>
      <color theme="1"/>
      <name val="Courier New"/>
      <family val="2"/>
    </font>
    <font>
      <b/>
      <sz val="9"/>
      <color theme="1"/>
      <name val="Calibri"/>
      <family val="2"/>
    </font>
    <font>
      <sz val="10"/>
      <color rgb="FF000000"/>
      <name val="Calibri"/>
      <family val="2"/>
      <scheme val="minor"/>
    </font>
    <font>
      <i/>
      <sz val="9"/>
      <color theme="1"/>
      <name val="Calibri"/>
      <family val="2"/>
      <scheme val="minor"/>
    </font>
    <font>
      <b/>
      <sz val="10"/>
      <color rgb="FF000000"/>
      <name val="Calibri"/>
      <family val="2"/>
      <scheme val="minor"/>
    </font>
    <font>
      <sz val="10"/>
      <color rgb="FF000000"/>
      <name val="Calibri"/>
      <family val="2"/>
    </font>
    <font>
      <u/>
      <sz val="11"/>
      <color theme="10"/>
      <name val="Calibri"/>
      <family val="2"/>
    </font>
    <font>
      <sz val="10"/>
      <color rgb="FF000000"/>
      <name val="Arial"/>
      <family val="2"/>
    </font>
    <font>
      <sz val="10"/>
      <name val="MS Sans Serif"/>
      <family val="2"/>
    </font>
    <font>
      <b/>
      <u/>
      <sz val="11"/>
      <color theme="1"/>
      <name val="Calibri"/>
      <family val="2"/>
      <scheme val="minor"/>
    </font>
    <font>
      <sz val="12"/>
      <color rgb="FF000000"/>
      <name val="Calibri"/>
      <family val="2"/>
      <scheme val="minor"/>
    </font>
    <font>
      <vertAlign val="subscript"/>
      <sz val="12"/>
      <color theme="1"/>
      <name val="Calibri"/>
      <family val="2"/>
      <scheme val="minor"/>
    </font>
    <font>
      <vertAlign val="superscript"/>
      <sz val="12"/>
      <color theme="1"/>
      <name val="Calibri"/>
      <family val="2"/>
      <scheme val="minor"/>
    </font>
    <font>
      <sz val="12"/>
      <color rgb="FF000000"/>
      <name val="Calibri"/>
      <family val="2"/>
    </font>
    <font>
      <sz val="14"/>
      <color rgb="FF000000"/>
      <name val="Calibri"/>
      <family val="2"/>
    </font>
    <font>
      <sz val="14"/>
      <color theme="1"/>
      <name val="Calibri"/>
      <family val="2"/>
      <scheme val="minor"/>
    </font>
    <font>
      <sz val="14"/>
      <name val="Calibri"/>
      <family val="2"/>
    </font>
    <font>
      <sz val="12"/>
      <name val="Arial"/>
      <family val="2"/>
    </font>
    <font>
      <b/>
      <sz val="14"/>
      <name val="Calibri"/>
      <family val="2"/>
    </font>
    <font>
      <b/>
      <sz val="14"/>
      <color theme="1"/>
      <name val="Calibri"/>
      <family val="2"/>
    </font>
    <font>
      <b/>
      <vertAlign val="subscript"/>
      <sz val="14"/>
      <color theme="1"/>
      <name val="Calibri"/>
      <family val="2"/>
    </font>
    <font>
      <b/>
      <sz val="14"/>
      <name val="Arial"/>
      <family val="2"/>
    </font>
    <font>
      <b/>
      <vertAlign val="subscript"/>
      <sz val="14"/>
      <name val="Arial"/>
      <family val="2"/>
    </font>
    <font>
      <b/>
      <sz val="14"/>
      <color theme="1"/>
      <name val="Calibri"/>
      <family val="2"/>
      <scheme val="minor"/>
    </font>
    <font>
      <b/>
      <vertAlign val="superscript"/>
      <sz val="14"/>
      <name val="Calibri"/>
      <family val="2"/>
    </font>
    <font>
      <b/>
      <sz val="14"/>
      <color rgb="FFFF0000"/>
      <name val="Calibri"/>
      <family val="2"/>
      <scheme val="minor"/>
    </font>
    <font>
      <sz val="11"/>
      <color rgb="FF333333"/>
      <name val="Calibri"/>
      <family val="2"/>
      <scheme val="minor"/>
    </font>
    <font>
      <sz val="11"/>
      <color rgb="FF222222"/>
      <name val="Calibri"/>
      <family val="2"/>
      <scheme val="minor"/>
    </font>
    <font>
      <sz val="10"/>
      <color rgb="FF000000"/>
      <name val="Times New Roman"/>
      <family val="1"/>
    </font>
    <font>
      <b/>
      <vertAlign val="superscript"/>
      <sz val="12"/>
      <name val="Calibri"/>
      <family val="2"/>
      <scheme val="minor"/>
    </font>
    <font>
      <sz val="10"/>
      <color theme="0" tint="-0.499984740745262"/>
      <name val="Calibri"/>
      <family val="2"/>
      <scheme val="minor"/>
    </font>
    <font>
      <sz val="11"/>
      <color theme="0" tint="-0.499984740745262"/>
      <name val="Calibri"/>
      <family val="2"/>
      <scheme val="minor"/>
    </font>
    <font>
      <b/>
      <sz val="9"/>
      <color theme="1"/>
      <name val="Calibri"/>
      <family val="2"/>
      <scheme val="minor"/>
    </font>
    <font>
      <b/>
      <vertAlign val="superscript"/>
      <sz val="9"/>
      <color theme="1"/>
      <name val="Calibri"/>
      <family val="2"/>
      <scheme val="minor"/>
    </font>
    <font>
      <sz val="9"/>
      <color theme="1"/>
      <name val="Calibri"/>
      <family val="2"/>
      <scheme val="minor"/>
    </font>
    <font>
      <sz val="7"/>
      <color theme="1"/>
      <name val="Times New Roman"/>
      <family val="1"/>
    </font>
    <font>
      <sz val="11"/>
      <color rgb="FFFF0000"/>
      <name val="Calibri"/>
      <family val="2"/>
      <scheme val="minor"/>
    </font>
    <font>
      <sz val="9"/>
      <color rgb="FF000000"/>
      <name val="Calibri"/>
      <family val="2"/>
    </font>
    <font>
      <sz val="9"/>
      <color rgb="FF000000"/>
      <name val="Calibri Light"/>
      <family val="2"/>
    </font>
    <font>
      <sz val="11"/>
      <color theme="10"/>
      <name val="Calibri"/>
      <family val="2"/>
    </font>
    <font>
      <sz val="12"/>
      <color rgb="FF222222"/>
      <name val="Lucida Sans"/>
      <family val="2"/>
    </font>
    <font>
      <b/>
      <sz val="12"/>
      <color rgb="FF666666"/>
      <name val="Lucida Sans"/>
      <family val="2"/>
    </font>
  </fonts>
  <fills count="5">
    <fill>
      <patternFill patternType="none"/>
    </fill>
    <fill>
      <patternFill patternType="gray125"/>
    </fill>
    <fill>
      <patternFill patternType="solid">
        <fgColor theme="4" tint="0.79998168889431442"/>
        <bgColor indexed="65"/>
      </patternFill>
    </fill>
    <fill>
      <patternFill patternType="solid">
        <fgColor theme="0"/>
        <bgColor indexed="64"/>
      </patternFill>
    </fill>
    <fill>
      <patternFill patternType="solid">
        <fgColor theme="7" tint="0.59999389629810485"/>
        <bgColor indexed="64"/>
      </patternFill>
    </fill>
  </fills>
  <borders count="22">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84">
    <xf numFmtId="0" fontId="0" fillId="0" borderId="0"/>
    <xf numFmtId="0" fontId="1" fillId="0" borderId="0"/>
    <xf numFmtId="0" fontId="1" fillId="0" borderId="0"/>
    <xf numFmtId="0" fontId="36" fillId="0" borderId="0" applyNumberFormat="0" applyFill="0" applyBorder="0" applyAlignment="0" applyProtection="0"/>
    <xf numFmtId="0" fontId="39" fillId="0" borderId="0" applyNumberFormat="0" applyFill="0" applyBorder="0" applyAlignment="0" applyProtection="0">
      <alignment vertical="top"/>
      <protection locked="0"/>
    </xf>
    <xf numFmtId="0" fontId="24" fillId="0" borderId="0"/>
    <xf numFmtId="0" fontId="24" fillId="0" borderId="0"/>
    <xf numFmtId="0" fontId="24" fillId="0" borderId="0"/>
    <xf numFmtId="0" fontId="1" fillId="0" borderId="0"/>
    <xf numFmtId="0" fontId="1" fillId="0" borderId="0"/>
    <xf numFmtId="0" fontId="24" fillId="0" borderId="0"/>
    <xf numFmtId="0" fontId="24" fillId="0" borderId="0"/>
    <xf numFmtId="0" fontId="24" fillId="0" borderId="0"/>
    <xf numFmtId="0" fontId="1" fillId="0" borderId="0"/>
    <xf numFmtId="0" fontId="1" fillId="0" borderId="0"/>
    <xf numFmtId="0" fontId="1" fillId="0" borderId="0"/>
    <xf numFmtId="0" fontId="1" fillId="0" borderId="0"/>
    <xf numFmtId="0" fontId="40" fillId="0" borderId="0"/>
    <xf numFmtId="0" fontId="24" fillId="0" borderId="0"/>
    <xf numFmtId="0" fontId="24" fillId="0" borderId="0"/>
    <xf numFmtId="0" fontId="1" fillId="0" borderId="0"/>
    <xf numFmtId="0" fontId="1" fillId="0" borderId="0"/>
    <xf numFmtId="0" fontId="1" fillId="0" borderId="0"/>
    <xf numFmtId="0" fontId="1" fillId="0" borderId="0"/>
    <xf numFmtId="0" fontId="46" fillId="0" borderId="0" applyNumberFormat="0" applyFill="0" applyBorder="0" applyAlignment="0" applyProtection="0">
      <alignment vertical="top"/>
      <protection locked="0"/>
    </xf>
    <xf numFmtId="0" fontId="24" fillId="2" borderId="0" applyNumberFormat="0" applyBorder="0" applyAlignment="0" applyProtection="0"/>
    <xf numFmtId="0" fontId="24" fillId="2" borderId="0" applyNumberFormat="0" applyBorder="0" applyAlignment="0" applyProtection="0"/>
    <xf numFmtId="164" fontId="1" fillId="0" borderId="0" applyFont="0" applyFill="0" applyBorder="0" applyAlignment="0" applyProtection="0"/>
    <xf numFmtId="164" fontId="24" fillId="0" borderId="0" applyFont="0" applyFill="0" applyBorder="0" applyAlignment="0" applyProtection="0"/>
    <xf numFmtId="0" fontId="1" fillId="0" borderId="0"/>
    <xf numFmtId="0" fontId="24" fillId="0" borderId="0"/>
    <xf numFmtId="0" fontId="24" fillId="0" borderId="0"/>
    <xf numFmtId="0" fontId="24" fillId="0" borderId="0"/>
    <xf numFmtId="0" fontId="24" fillId="0" borderId="0"/>
    <xf numFmtId="0" fontId="24" fillId="0" borderId="0"/>
    <xf numFmtId="0" fontId="47" fillId="0" borderId="0"/>
    <xf numFmtId="0" fontId="1" fillId="0" borderId="0"/>
    <xf numFmtId="0" fontId="1" fillId="0" borderId="0"/>
    <xf numFmtId="0" fontId="48" fillId="0" borderId="0"/>
    <xf numFmtId="0" fontId="24" fillId="0" borderId="0"/>
    <xf numFmtId="0" fontId="24" fillId="0" borderId="0"/>
    <xf numFmtId="0" fontId="48" fillId="0" borderId="0"/>
    <xf numFmtId="0" fontId="1" fillId="0" borderId="0"/>
    <xf numFmtId="0" fontId="1" fillId="0" borderId="0"/>
    <xf numFmtId="0" fontId="1" fillId="0" borderId="0"/>
    <xf numFmtId="0" fontId="1" fillId="0" borderId="0"/>
    <xf numFmtId="0" fontId="24" fillId="0" borderId="0"/>
    <xf numFmtId="0" fontId="24" fillId="0" borderId="0"/>
    <xf numFmtId="0" fontId="24"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9" fontId="48" fillId="0" borderId="0" applyFont="0" applyFill="0" applyBorder="0" applyAlignment="0" applyProtection="0"/>
    <xf numFmtId="0" fontId="68" fillId="0" borderId="0"/>
    <xf numFmtId="0" fontId="1" fillId="0" borderId="0"/>
    <xf numFmtId="0" fontId="68" fillId="0" borderId="0"/>
    <xf numFmtId="0" fontId="24" fillId="0" borderId="0"/>
    <xf numFmtId="0" fontId="24" fillId="0" borderId="0"/>
    <xf numFmtId="0" fontId="24" fillId="0" borderId="0"/>
  </cellStyleXfs>
  <cellXfs count="693">
    <xf numFmtId="0" fontId="0" fillId="0" borderId="0" xfId="0"/>
    <xf numFmtId="0" fontId="0" fillId="0" borderId="0" xfId="0" applyFont="1" applyFill="1"/>
    <xf numFmtId="0" fontId="0" fillId="0" borderId="2" xfId="0" applyFont="1" applyFill="1" applyBorder="1" applyAlignment="1">
      <alignment vertical="center" wrapText="1"/>
    </xf>
    <xf numFmtId="0" fontId="0" fillId="0" borderId="2" xfId="0" applyFont="1" applyFill="1" applyBorder="1"/>
    <xf numFmtId="1" fontId="0" fillId="0" borderId="2" xfId="0" applyNumberFormat="1" applyFont="1" applyFill="1" applyBorder="1" applyAlignment="1">
      <alignment horizontal="right"/>
    </xf>
    <xf numFmtId="0" fontId="0" fillId="0" borderId="2" xfId="0" applyFont="1" applyFill="1" applyBorder="1" applyAlignment="1">
      <alignment horizontal="right"/>
    </xf>
    <xf numFmtId="0" fontId="0" fillId="0" borderId="0" xfId="0" applyFont="1" applyFill="1" applyAlignment="1">
      <alignment wrapText="1"/>
    </xf>
    <xf numFmtId="0" fontId="0" fillId="0" borderId="2" xfId="0" applyFont="1" applyFill="1" applyBorder="1" applyAlignment="1">
      <alignment vertical="center"/>
    </xf>
    <xf numFmtId="0" fontId="0" fillId="0" borderId="2" xfId="0" applyFont="1" applyFill="1" applyBorder="1" applyAlignment="1">
      <alignment wrapText="1"/>
    </xf>
    <xf numFmtId="0" fontId="4" fillId="0" borderId="0" xfId="0" applyFont="1" applyFill="1"/>
    <xf numFmtId="0" fontId="0" fillId="0" borderId="0" xfId="0" applyFill="1"/>
    <xf numFmtId="0" fontId="17" fillId="0" borderId="0" xfId="0" applyFont="1" applyFill="1"/>
    <xf numFmtId="0" fontId="17" fillId="0" borderId="0" xfId="0" applyFont="1" applyFill="1" applyAlignment="1">
      <alignment vertical="top"/>
    </xf>
    <xf numFmtId="0" fontId="0" fillId="0" borderId="0" xfId="0" applyFill="1" applyBorder="1"/>
    <xf numFmtId="0" fontId="0" fillId="0" borderId="2" xfId="0" applyFill="1" applyBorder="1"/>
    <xf numFmtId="0" fontId="3" fillId="0" borderId="15" xfId="2" applyFont="1" applyFill="1" applyBorder="1" applyAlignment="1">
      <alignment horizontal="left"/>
    </xf>
    <xf numFmtId="0" fontId="3" fillId="0" borderId="15" xfId="2" applyFont="1" applyFill="1" applyBorder="1" applyAlignment="1">
      <alignment horizontal="center"/>
    </xf>
    <xf numFmtId="0" fontId="11" fillId="0" borderId="2" xfId="2" applyFont="1" applyFill="1" applyBorder="1" applyAlignment="1">
      <alignment horizontal="left" vertical="top" wrapText="1"/>
    </xf>
    <xf numFmtId="0" fontId="3" fillId="0" borderId="2" xfId="2" applyFont="1" applyFill="1" applyBorder="1" applyAlignment="1">
      <alignment horizontal="right"/>
    </xf>
    <xf numFmtId="49" fontId="0" fillId="0" borderId="2" xfId="0" applyNumberFormat="1" applyFill="1" applyBorder="1" applyAlignment="1">
      <alignment horizontal="right"/>
    </xf>
    <xf numFmtId="0" fontId="3" fillId="0" borderId="1" xfId="2" applyFont="1" applyFill="1" applyBorder="1" applyAlignment="1">
      <alignment horizontal="left"/>
    </xf>
    <xf numFmtId="0" fontId="3" fillId="0" borderId="1" xfId="2" applyFont="1" applyFill="1" applyBorder="1" applyAlignment="1">
      <alignment horizontal="center"/>
    </xf>
    <xf numFmtId="0" fontId="11" fillId="0" borderId="8" xfId="2" applyFont="1" applyFill="1" applyBorder="1" applyAlignment="1">
      <alignment horizontal="left" vertical="center" wrapText="1"/>
    </xf>
    <xf numFmtId="0" fontId="3" fillId="0" borderId="2" xfId="2" quotePrefix="1" applyFont="1" applyFill="1" applyBorder="1" applyAlignment="1">
      <alignment horizontal="right"/>
    </xf>
    <xf numFmtId="17" fontId="3" fillId="0" borderId="2" xfId="2" quotePrefix="1" applyNumberFormat="1" applyFont="1" applyFill="1" applyBorder="1" applyAlignment="1">
      <alignment horizontal="right"/>
    </xf>
    <xf numFmtId="0" fontId="3" fillId="0" borderId="9" xfId="2" applyFont="1" applyFill="1" applyBorder="1" applyAlignment="1">
      <alignment horizontal="left"/>
    </xf>
    <xf numFmtId="0" fontId="3" fillId="0" borderId="7" xfId="2" applyFont="1" applyFill="1" applyBorder="1" applyAlignment="1">
      <alignment horizontal="center"/>
    </xf>
    <xf numFmtId="0" fontId="3" fillId="0" borderId="1" xfId="2" applyFont="1" applyFill="1" applyBorder="1" applyAlignment="1">
      <alignment horizontal="right"/>
    </xf>
    <xf numFmtId="0" fontId="10" fillId="0" borderId="9" xfId="2" applyFont="1" applyFill="1" applyBorder="1" applyAlignment="1">
      <alignment horizontal="right"/>
    </xf>
    <xf numFmtId="0" fontId="10" fillId="0" borderId="9" xfId="2" applyFont="1" applyFill="1" applyBorder="1" applyAlignment="1">
      <alignment horizontal="center"/>
    </xf>
    <xf numFmtId="0" fontId="3" fillId="0" borderId="8" xfId="2" applyFont="1" applyFill="1" applyBorder="1"/>
    <xf numFmtId="0" fontId="3" fillId="0" borderId="14" xfId="2" applyFont="1" applyFill="1" applyBorder="1" applyAlignment="1">
      <alignment horizontal="center"/>
    </xf>
    <xf numFmtId="0" fontId="3" fillId="0" borderId="11" xfId="2" applyFont="1" applyFill="1" applyBorder="1"/>
    <xf numFmtId="0" fontId="3" fillId="0" borderId="12" xfId="2" applyFont="1" applyFill="1" applyBorder="1" applyAlignment="1">
      <alignment horizontal="center"/>
    </xf>
    <xf numFmtId="0" fontId="10" fillId="0" borderId="11" xfId="2" applyFont="1" applyFill="1" applyBorder="1"/>
    <xf numFmtId="0" fontId="10" fillId="0" borderId="12" xfId="2" applyFont="1" applyFill="1" applyBorder="1" applyAlignment="1">
      <alignment horizontal="center"/>
    </xf>
    <xf numFmtId="0" fontId="10" fillId="0" borderId="7" xfId="2" applyFont="1" applyFill="1" applyBorder="1"/>
    <xf numFmtId="0" fontId="10" fillId="0" borderId="13" xfId="2" applyFont="1" applyFill="1" applyBorder="1" applyAlignment="1">
      <alignment horizontal="center"/>
    </xf>
    <xf numFmtId="0" fontId="11" fillId="0" borderId="2" xfId="2" applyFont="1" applyFill="1" applyBorder="1" applyAlignment="1">
      <alignment horizontal="left" vertical="center" wrapText="1"/>
    </xf>
    <xf numFmtId="0" fontId="3" fillId="0" borderId="2" xfId="2" applyFont="1" applyFill="1" applyBorder="1"/>
    <xf numFmtId="0" fontId="3" fillId="0" borderId="11" xfId="2" applyFont="1" applyFill="1" applyBorder="1" applyAlignment="1">
      <alignment horizontal="left"/>
    </xf>
    <xf numFmtId="0" fontId="3" fillId="0" borderId="8" xfId="2" applyFont="1" applyFill="1" applyBorder="1" applyAlignment="1">
      <alignment horizontal="center"/>
    </xf>
    <xf numFmtId="0" fontId="3" fillId="0" borderId="5" xfId="2" applyFont="1" applyFill="1" applyBorder="1"/>
    <xf numFmtId="0" fontId="3" fillId="0" borderId="11" xfId="2" applyFont="1" applyFill="1" applyBorder="1" applyAlignment="1">
      <alignment horizontal="center"/>
    </xf>
    <xf numFmtId="0" fontId="3" fillId="0" borderId="1" xfId="2" applyFont="1" applyFill="1" applyBorder="1"/>
    <xf numFmtId="0" fontId="10" fillId="0" borderId="1" xfId="2" applyFont="1" applyFill="1" applyBorder="1"/>
    <xf numFmtId="0" fontId="10" fillId="0" borderId="11" xfId="2" applyFont="1" applyFill="1" applyBorder="1" applyAlignment="1">
      <alignment horizontal="center"/>
    </xf>
    <xf numFmtId="0" fontId="3" fillId="0" borderId="7" xfId="2" applyFont="1" applyFill="1" applyBorder="1" applyAlignment="1">
      <alignment horizontal="right"/>
    </xf>
    <xf numFmtId="0" fontId="3" fillId="0" borderId="7" xfId="2" quotePrefix="1" applyFont="1" applyFill="1" applyBorder="1" applyAlignment="1">
      <alignment horizontal="right"/>
    </xf>
    <xf numFmtId="0" fontId="11" fillId="0" borderId="8" xfId="2" applyFont="1" applyFill="1" applyBorder="1" applyAlignment="1">
      <alignment horizontal="left" vertical="top" wrapText="1"/>
    </xf>
    <xf numFmtId="0" fontId="3" fillId="0" borderId="7" xfId="2" quotePrefix="1" applyFont="1" applyFill="1" applyBorder="1" applyAlignment="1">
      <alignment horizontal="right" vertical="top"/>
    </xf>
    <xf numFmtId="0" fontId="3" fillId="0" borderId="2" xfId="2" quotePrefix="1" applyFont="1" applyFill="1" applyBorder="1" applyAlignment="1">
      <alignment horizontal="right" vertical="top"/>
    </xf>
    <xf numFmtId="0" fontId="3" fillId="0" borderId="2" xfId="2" applyFont="1" applyFill="1" applyBorder="1" applyAlignment="1">
      <alignment horizontal="right" vertical="top"/>
    </xf>
    <xf numFmtId="0" fontId="3" fillId="0" borderId="7" xfId="2" applyFont="1" applyFill="1" applyBorder="1"/>
    <xf numFmtId="0" fontId="3" fillId="0" borderId="13" xfId="2" applyFont="1" applyFill="1" applyBorder="1" applyAlignment="1">
      <alignment horizontal="center"/>
    </xf>
    <xf numFmtId="0" fontId="3" fillId="0" borderId="0" xfId="2" applyFont="1" applyFill="1" applyBorder="1" applyAlignment="1"/>
    <xf numFmtId="0" fontId="3" fillId="0" borderId="6" xfId="2" applyFont="1" applyFill="1" applyBorder="1" applyAlignment="1"/>
    <xf numFmtId="0" fontId="3" fillId="0" borderId="14" xfId="2" applyFont="1" applyFill="1" applyBorder="1" applyAlignment="1"/>
    <xf numFmtId="0" fontId="3" fillId="0" borderId="12" xfId="2" applyFont="1" applyFill="1" applyBorder="1" applyAlignment="1"/>
    <xf numFmtId="0" fontId="0" fillId="0" borderId="0" xfId="0" applyFill="1" applyAlignment="1">
      <alignment horizontal="center"/>
    </xf>
    <xf numFmtId="49" fontId="0" fillId="0" borderId="2" xfId="0" applyNumberFormat="1" applyFill="1" applyBorder="1" applyAlignment="1">
      <alignment horizontal="center" vertical="center"/>
    </xf>
    <xf numFmtId="0" fontId="0" fillId="0" borderId="2" xfId="0" applyFill="1" applyBorder="1" applyAlignment="1">
      <alignment horizontal="center" vertical="center"/>
    </xf>
    <xf numFmtId="0" fontId="4" fillId="0" borderId="0" xfId="0" applyFont="1" applyFill="1" applyBorder="1" applyAlignment="1">
      <alignment horizontal="right"/>
    </xf>
    <xf numFmtId="0" fontId="0" fillId="0" borderId="2" xfId="0" applyFill="1" applyBorder="1" applyAlignment="1">
      <alignment vertical="center"/>
    </xf>
    <xf numFmtId="0" fontId="0" fillId="0" borderId="0" xfId="0" applyFill="1" applyAlignment="1">
      <alignment vertical="center"/>
    </xf>
    <xf numFmtId="0" fontId="0" fillId="0" borderId="0" xfId="0" applyFill="1" applyBorder="1" applyAlignment="1">
      <alignment vertical="center"/>
    </xf>
    <xf numFmtId="0" fontId="0" fillId="0" borderId="2" xfId="0" applyFill="1" applyBorder="1" applyAlignment="1">
      <alignment vertical="center" wrapText="1"/>
    </xf>
    <xf numFmtId="2" fontId="0" fillId="0" borderId="2" xfId="0" applyNumberFormat="1" applyFill="1" applyBorder="1" applyAlignment="1">
      <alignment horizontal="center" vertical="center"/>
    </xf>
    <xf numFmtId="2" fontId="38" fillId="0" borderId="2" xfId="0" applyNumberFormat="1" applyFont="1" applyFill="1" applyBorder="1" applyAlignment="1">
      <alignment horizontal="center" vertical="center"/>
    </xf>
    <xf numFmtId="0" fontId="0" fillId="0" borderId="0" xfId="0" applyFill="1" applyAlignment="1">
      <alignment horizontal="center" vertical="center"/>
    </xf>
    <xf numFmtId="0" fontId="3" fillId="0" borderId="2" xfId="0" applyFont="1" applyFill="1" applyBorder="1" applyAlignment="1">
      <alignment horizontal="center" vertical="center"/>
    </xf>
    <xf numFmtId="0" fontId="3" fillId="0" borderId="0" xfId="0" applyFont="1" applyFill="1"/>
    <xf numFmtId="0" fontId="11" fillId="0" borderId="0" xfId="0" applyFont="1" applyFill="1"/>
    <xf numFmtId="0" fontId="11" fillId="0" borderId="0" xfId="0" applyFont="1" applyFill="1" applyAlignment="1">
      <alignment vertical="center"/>
    </xf>
    <xf numFmtId="0" fontId="3" fillId="0" borderId="11" xfId="0" applyFont="1" applyFill="1" applyBorder="1" applyAlignment="1">
      <alignment vertical="top"/>
    </xf>
    <xf numFmtId="165" fontId="3" fillId="0" borderId="12" xfId="0" applyNumberFormat="1" applyFont="1" applyFill="1" applyBorder="1"/>
    <xf numFmtId="0" fontId="3" fillId="0" borderId="12" xfId="0" applyFont="1" applyFill="1" applyBorder="1"/>
    <xf numFmtId="0" fontId="3" fillId="0" borderId="11" xfId="0" applyFont="1" applyFill="1" applyBorder="1"/>
    <xf numFmtId="0" fontId="26" fillId="0" borderId="11" xfId="0" applyFont="1" applyFill="1" applyBorder="1" applyAlignment="1">
      <alignment vertical="top"/>
    </xf>
    <xf numFmtId="0" fontId="3" fillId="0" borderId="11" xfId="0" applyFont="1" applyFill="1" applyBorder="1" applyAlignment="1">
      <alignment horizontal="left" vertical="top"/>
    </xf>
    <xf numFmtId="0" fontId="26" fillId="0" borderId="11" xfId="0" applyFont="1" applyFill="1" applyBorder="1" applyAlignment="1">
      <alignment horizontal="left" vertical="top"/>
    </xf>
    <xf numFmtId="0" fontId="3" fillId="0" borderId="12" xfId="0" applyFont="1" applyFill="1" applyBorder="1" applyAlignment="1">
      <alignment horizontal="center"/>
    </xf>
    <xf numFmtId="0" fontId="3" fillId="0" borderId="7" xfId="0" applyFont="1" applyFill="1" applyBorder="1" applyAlignment="1">
      <alignment vertical="top"/>
    </xf>
    <xf numFmtId="0" fontId="3" fillId="0" borderId="13" xfId="0" applyFont="1" applyFill="1" applyBorder="1"/>
    <xf numFmtId="165" fontId="3" fillId="0" borderId="13" xfId="0" applyNumberFormat="1" applyFont="1" applyFill="1" applyBorder="1"/>
    <xf numFmtId="0" fontId="3" fillId="0" borderId="7" xfId="0" applyFont="1" applyFill="1" applyBorder="1"/>
    <xf numFmtId="0" fontId="26" fillId="0" borderId="7" xfId="0" applyFont="1" applyFill="1" applyBorder="1" applyAlignment="1">
      <alignment vertical="top"/>
    </xf>
    <xf numFmtId="0" fontId="3" fillId="0" borderId="0" xfId="0" applyFont="1" applyFill="1" applyBorder="1" applyAlignment="1">
      <alignment vertical="top"/>
    </xf>
    <xf numFmtId="0" fontId="3" fillId="0" borderId="0" xfId="0" applyFont="1" applyFill="1" applyBorder="1"/>
    <xf numFmtId="0" fontId="11" fillId="0" borderId="0" xfId="0" applyFont="1" applyFill="1" applyAlignment="1">
      <alignment horizontal="right" vertical="center"/>
    </xf>
    <xf numFmtId="0" fontId="3" fillId="0" borderId="12" xfId="0" applyFont="1" applyFill="1" applyBorder="1" applyAlignment="1">
      <alignment vertical="top"/>
    </xf>
    <xf numFmtId="0" fontId="3" fillId="0" borderId="8" xfId="0" applyFont="1" applyFill="1" applyBorder="1"/>
    <xf numFmtId="0" fontId="3" fillId="0" borderId="11" xfId="0" applyFont="1" applyFill="1" applyBorder="1" applyAlignment="1">
      <alignment horizontal="center"/>
    </xf>
    <xf numFmtId="0" fontId="3" fillId="0" borderId="12" xfId="0" applyFont="1" applyFill="1" applyBorder="1" applyAlignment="1">
      <alignment horizontal="left" vertical="top"/>
    </xf>
    <xf numFmtId="0" fontId="3" fillId="0" borderId="13" xfId="0" applyFont="1" applyFill="1" applyBorder="1" applyAlignment="1">
      <alignment vertical="top"/>
    </xf>
    <xf numFmtId="0" fontId="3" fillId="0" borderId="10" xfId="0" applyFont="1" applyFill="1" applyBorder="1"/>
    <xf numFmtId="0" fontId="3" fillId="0" borderId="0" xfId="0" applyFont="1" applyFill="1" applyAlignment="1">
      <alignment horizontal="right"/>
    </xf>
    <xf numFmtId="0" fontId="10" fillId="0" borderId="0" xfId="0" applyFont="1" applyFill="1" applyBorder="1"/>
    <xf numFmtId="0" fontId="0" fillId="0" borderId="0" xfId="0" applyFont="1" applyFill="1" applyAlignment="1">
      <alignment vertical="center"/>
    </xf>
    <xf numFmtId="0" fontId="3" fillId="0" borderId="2" xfId="0" applyFont="1" applyFill="1" applyBorder="1" applyAlignment="1">
      <alignment vertical="center" wrapText="1"/>
    </xf>
    <xf numFmtId="0" fontId="0" fillId="0" borderId="0" xfId="0" applyFont="1" applyFill="1" applyBorder="1" applyAlignment="1">
      <alignment vertical="center"/>
    </xf>
    <xf numFmtId="0" fontId="0" fillId="0" borderId="2" xfId="0" applyFont="1" applyFill="1" applyBorder="1" applyAlignment="1">
      <alignment horizontal="center"/>
    </xf>
    <xf numFmtId="0" fontId="0" fillId="0" borderId="2" xfId="0" applyFont="1" applyFill="1" applyBorder="1" applyAlignment="1">
      <alignment horizontal="center" vertical="center"/>
    </xf>
    <xf numFmtId="0" fontId="0" fillId="0" borderId="0" xfId="0" applyFont="1" applyFill="1" applyBorder="1"/>
    <xf numFmtId="0" fontId="9" fillId="0" borderId="0" xfId="0" applyFont="1" applyFill="1"/>
    <xf numFmtId="0" fontId="24" fillId="0" borderId="0" xfId="12" applyFont="1" applyFill="1"/>
    <xf numFmtId="0" fontId="24" fillId="0" borderId="2" xfId="12" applyFont="1" applyFill="1" applyBorder="1" applyAlignment="1">
      <alignment horizontal="right"/>
    </xf>
    <xf numFmtId="0" fontId="9" fillId="0" borderId="0" xfId="12" applyFont="1" applyFill="1"/>
    <xf numFmtId="0" fontId="0" fillId="0" borderId="6" xfId="0" applyFont="1" applyFill="1" applyBorder="1" applyAlignment="1"/>
    <xf numFmtId="0" fontId="0" fillId="0" borderId="6" xfId="0" applyFill="1" applyBorder="1" applyAlignment="1">
      <alignment vertical="center"/>
    </xf>
    <xf numFmtId="0" fontId="43" fillId="0" borderId="0" xfId="0" applyFont="1" applyFill="1" applyBorder="1" applyAlignment="1">
      <alignment vertical="center"/>
    </xf>
    <xf numFmtId="0" fontId="5" fillId="0" borderId="0" xfId="0" applyFont="1" applyFill="1"/>
    <xf numFmtId="0" fontId="5" fillId="0" borderId="0" xfId="0" applyFont="1" applyFill="1" applyBorder="1" applyAlignment="1">
      <alignment vertical="center"/>
    </xf>
    <xf numFmtId="0" fontId="5" fillId="0" borderId="0" xfId="0" applyFont="1" applyFill="1" applyBorder="1" applyAlignment="1">
      <alignment horizontal="left" vertical="center"/>
    </xf>
    <xf numFmtId="49" fontId="0" fillId="0" borderId="0" xfId="0" applyNumberFormat="1" applyFont="1" applyFill="1"/>
    <xf numFmtId="49" fontId="0" fillId="0" borderId="0" xfId="0" applyNumberFormat="1" applyFont="1" applyFill="1" applyBorder="1" applyAlignment="1">
      <alignment horizontal="center" vertical="center"/>
    </xf>
    <xf numFmtId="2" fontId="0" fillId="0" borderId="0" xfId="0" applyNumberFormat="1" applyFont="1" applyFill="1" applyAlignment="1">
      <alignment vertical="center"/>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xf numFmtId="0" fontId="0" fillId="0" borderId="0" xfId="0" applyFont="1" applyFill="1" applyBorder="1" applyAlignment="1">
      <alignment wrapText="1"/>
    </xf>
    <xf numFmtId="0" fontId="0" fillId="0" borderId="0" xfId="0" applyFont="1" applyFill="1" applyAlignment="1">
      <alignment horizontal="left"/>
    </xf>
    <xf numFmtId="0" fontId="10" fillId="0" borderId="0" xfId="0" applyFont="1" applyFill="1" applyBorder="1" applyAlignment="1">
      <alignment horizontal="center" vertical="center" wrapText="1"/>
    </xf>
    <xf numFmtId="0" fontId="10" fillId="0" borderId="0" xfId="0" applyFont="1" applyFill="1" applyBorder="1" applyAlignment="1">
      <alignment horizontal="left" vertical="top" wrapText="1"/>
    </xf>
    <xf numFmtId="0" fontId="10" fillId="0" borderId="2" xfId="1" applyFont="1" applyFill="1" applyBorder="1" applyAlignment="1">
      <alignment horizontal="center" vertical="center"/>
    </xf>
    <xf numFmtId="0" fontId="3" fillId="0" borderId="2" xfId="0" applyFont="1" applyFill="1" applyBorder="1" applyAlignment="1">
      <alignment horizontal="left"/>
    </xf>
    <xf numFmtId="0" fontId="3" fillId="0" borderId="2" xfId="0" applyFont="1" applyFill="1" applyBorder="1" applyAlignment="1">
      <alignment horizontal="right"/>
    </xf>
    <xf numFmtId="0" fontId="0" fillId="0" borderId="2" xfId="0" applyFont="1" applyFill="1" applyBorder="1" applyAlignment="1"/>
    <xf numFmtId="0" fontId="0" fillId="0" borderId="1" xfId="0" applyFont="1" applyFill="1" applyBorder="1" applyAlignment="1"/>
    <xf numFmtId="1" fontId="0" fillId="0" borderId="2" xfId="0" applyNumberFormat="1" applyFont="1" applyFill="1" applyBorder="1" applyAlignment="1">
      <alignment horizontal="right" vertical="center"/>
    </xf>
    <xf numFmtId="0" fontId="3" fillId="0" borderId="2" xfId="1" applyFont="1" applyFill="1" applyBorder="1" applyAlignment="1">
      <alignment vertical="center"/>
    </xf>
    <xf numFmtId="165" fontId="0" fillId="0" borderId="2" xfId="0" applyNumberFormat="1" applyFont="1" applyFill="1" applyBorder="1" applyAlignment="1">
      <alignment horizontal="right"/>
    </xf>
    <xf numFmtId="0" fontId="10" fillId="0" borderId="2" xfId="0" applyFont="1" applyFill="1" applyBorder="1" applyAlignment="1">
      <alignment horizontal="center"/>
    </xf>
    <xf numFmtId="1" fontId="10" fillId="0" borderId="2" xfId="0" applyNumberFormat="1" applyFont="1" applyFill="1" applyBorder="1" applyAlignment="1">
      <alignment horizontal="right"/>
    </xf>
    <xf numFmtId="0" fontId="10" fillId="0" borderId="2" xfId="0" applyFont="1" applyFill="1" applyBorder="1" applyAlignment="1">
      <alignment horizontal="left"/>
    </xf>
    <xf numFmtId="0" fontId="0" fillId="0" borderId="0" xfId="0" applyFont="1" applyFill="1" applyBorder="1" applyAlignment="1">
      <alignment horizontal="right"/>
    </xf>
    <xf numFmtId="0" fontId="0" fillId="0" borderId="0" xfId="0" applyFont="1" applyFill="1" applyAlignment="1">
      <alignment horizontal="right"/>
    </xf>
    <xf numFmtId="0" fontId="0" fillId="0" borderId="0" xfId="0" applyFont="1" applyFill="1" applyAlignment="1">
      <alignment horizontal="left" vertical="top" wrapText="1"/>
    </xf>
    <xf numFmtId="0" fontId="8" fillId="0" borderId="0" xfId="1" applyFont="1" applyFill="1" applyBorder="1" applyAlignment="1">
      <alignment horizontal="center"/>
    </xf>
    <xf numFmtId="0" fontId="6" fillId="0" borderId="0" xfId="1" applyFont="1" applyFill="1"/>
    <xf numFmtId="0" fontId="10" fillId="0" borderId="4" xfId="1" applyFont="1" applyFill="1" applyBorder="1" applyAlignment="1">
      <alignment horizontal="left" vertical="center"/>
    </xf>
    <xf numFmtId="0" fontId="10" fillId="0" borderId="5" xfId="1" applyFont="1" applyFill="1" applyBorder="1" applyAlignment="1">
      <alignment horizontal="left" vertical="center"/>
    </xf>
    <xf numFmtId="0" fontId="8" fillId="0" borderId="0" xfId="1" applyFont="1" applyFill="1" applyBorder="1"/>
    <xf numFmtId="0" fontId="3" fillId="0" borderId="7" xfId="1" applyFont="1" applyFill="1" applyBorder="1" applyAlignment="1">
      <alignment vertical="center"/>
    </xf>
    <xf numFmtId="0" fontId="6" fillId="0" borderId="0" xfId="1" applyFont="1" applyFill="1" applyAlignment="1">
      <alignment vertical="center"/>
    </xf>
    <xf numFmtId="0" fontId="10" fillId="0" borderId="2" xfId="1" applyFont="1" applyFill="1" applyBorder="1" applyAlignment="1">
      <alignment vertical="center"/>
    </xf>
    <xf numFmtId="0" fontId="3" fillId="0" borderId="0" xfId="1" applyFont="1" applyFill="1" applyBorder="1"/>
    <xf numFmtId="0" fontId="3" fillId="0" borderId="0" xfId="1" applyFont="1" applyFill="1" applyBorder="1" applyAlignment="1">
      <alignment horizontal="right"/>
    </xf>
    <xf numFmtId="0" fontId="3" fillId="0" borderId="0" xfId="1" applyFont="1" applyFill="1"/>
    <xf numFmtId="0" fontId="13" fillId="0" borderId="0" xfId="0" applyFont="1" applyFill="1" applyAlignment="1">
      <alignment vertical="center"/>
    </xf>
    <xf numFmtId="0" fontId="13" fillId="0" borderId="0" xfId="0" applyFont="1" applyFill="1" applyAlignment="1">
      <alignment horizontal="justify" vertical="center"/>
    </xf>
    <xf numFmtId="0" fontId="3" fillId="0" borderId="0" xfId="1" applyFont="1" applyFill="1" applyBorder="1" applyAlignment="1">
      <alignment vertical="center"/>
    </xf>
    <xf numFmtId="0" fontId="3" fillId="0" borderId="0" xfId="1" applyFont="1" applyFill="1" applyAlignment="1">
      <alignment vertical="center"/>
    </xf>
    <xf numFmtId="0" fontId="6" fillId="0" borderId="0" xfId="1" applyFont="1" applyFill="1" applyBorder="1"/>
    <xf numFmtId="0" fontId="11" fillId="0" borderId="0" xfId="1" applyFont="1" applyFill="1" applyAlignment="1">
      <alignment horizontal="justify"/>
    </xf>
    <xf numFmtId="3" fontId="11" fillId="0" borderId="0" xfId="1" applyNumberFormat="1" applyFont="1" applyFill="1" applyAlignment="1">
      <alignment horizontal="justify"/>
    </xf>
    <xf numFmtId="0" fontId="4" fillId="0" borderId="2" xfId="0" applyFont="1" applyFill="1" applyBorder="1"/>
    <xf numFmtId="0" fontId="0" fillId="0" borderId="0" xfId="0" applyFont="1" applyFill="1" applyAlignment="1"/>
    <xf numFmtId="2" fontId="5" fillId="0" borderId="0" xfId="0" applyNumberFormat="1" applyFont="1" applyFill="1"/>
    <xf numFmtId="0" fontId="5" fillId="0" borderId="0" xfId="0" applyFont="1" applyFill="1" applyAlignment="1">
      <alignment horizontal="right"/>
    </xf>
    <xf numFmtId="0" fontId="8" fillId="0" borderId="0" xfId="0" applyFont="1" applyFill="1" applyBorder="1" applyAlignment="1">
      <alignment vertical="center" wrapText="1"/>
    </xf>
    <xf numFmtId="0" fontId="9" fillId="0" borderId="0" xfId="0" applyFont="1" applyFill="1" applyBorder="1" applyAlignment="1">
      <alignment vertical="center"/>
    </xf>
    <xf numFmtId="0" fontId="16" fillId="0" borderId="2" xfId="0" applyFont="1" applyFill="1" applyBorder="1" applyAlignment="1">
      <alignment horizontal="center" vertical="center"/>
    </xf>
    <xf numFmtId="0" fontId="3" fillId="0" borderId="2" xfId="0" applyFont="1" applyFill="1" applyBorder="1" applyAlignment="1">
      <alignment horizontal="left" vertical="center"/>
    </xf>
    <xf numFmtId="0" fontId="3" fillId="0" borderId="2" xfId="0" applyFont="1" applyFill="1" applyBorder="1" applyAlignment="1">
      <alignment vertical="center"/>
    </xf>
    <xf numFmtId="0" fontId="16" fillId="0" borderId="2" xfId="0" applyFont="1" applyFill="1" applyBorder="1" applyAlignment="1">
      <alignment vertical="center"/>
    </xf>
    <xf numFmtId="0" fontId="16" fillId="0" borderId="2" xfId="0" applyFont="1" applyFill="1" applyBorder="1" applyAlignment="1">
      <alignment vertical="center" wrapText="1"/>
    </xf>
    <xf numFmtId="0" fontId="10" fillId="0" borderId="2" xfId="0" applyFont="1" applyFill="1" applyBorder="1" applyAlignment="1">
      <alignment vertical="center"/>
    </xf>
    <xf numFmtId="0" fontId="36" fillId="0" borderId="0" xfId="3" applyFill="1" applyAlignment="1">
      <alignment vertical="center"/>
    </xf>
    <xf numFmtId="0" fontId="17" fillId="0" borderId="0" xfId="0" applyFont="1" applyFill="1" applyBorder="1" applyAlignment="1">
      <alignment horizontal="center"/>
    </xf>
    <xf numFmtId="0" fontId="2" fillId="0" borderId="0" xfId="0" applyFont="1" applyFill="1" applyAlignment="1">
      <alignment vertical="center"/>
    </xf>
    <xf numFmtId="0" fontId="8" fillId="0" borderId="0" xfId="1" applyFont="1" applyFill="1" applyBorder="1" applyAlignment="1"/>
    <xf numFmtId="0" fontId="30" fillId="0" borderId="0" xfId="1" applyFont="1" applyFill="1" applyBorder="1" applyAlignment="1"/>
    <xf numFmtId="0" fontId="1" fillId="0" borderId="0" xfId="1" applyFont="1" applyFill="1" applyBorder="1" applyAlignment="1">
      <alignment vertical="center"/>
    </xf>
    <xf numFmtId="0" fontId="3" fillId="0" borderId="2" xfId="1" applyFont="1" applyFill="1" applyBorder="1" applyAlignment="1">
      <alignment horizontal="center" vertical="center"/>
    </xf>
    <xf numFmtId="0" fontId="24" fillId="0" borderId="2" xfId="0" applyFont="1" applyFill="1" applyBorder="1" applyAlignment="1">
      <alignment vertical="center"/>
    </xf>
    <xf numFmtId="0" fontId="24" fillId="0" borderId="2" xfId="0" applyFont="1" applyFill="1" applyBorder="1" applyAlignment="1">
      <alignment vertical="center" wrapText="1"/>
    </xf>
    <xf numFmtId="0" fontId="10" fillId="0" borderId="5" xfId="1" applyFont="1" applyFill="1" applyBorder="1" applyAlignment="1">
      <alignment vertical="center"/>
    </xf>
    <xf numFmtId="0" fontId="1" fillId="0" borderId="0" xfId="1" applyFont="1" applyFill="1" applyBorder="1"/>
    <xf numFmtId="0" fontId="2" fillId="0" borderId="0" xfId="0" applyFont="1" applyFill="1" applyBorder="1" applyAlignment="1">
      <alignment vertical="center"/>
    </xf>
    <xf numFmtId="0" fontId="0" fillId="0" borderId="0" xfId="0" applyFont="1"/>
    <xf numFmtId="0" fontId="0" fillId="0" borderId="2" xfId="0" applyFont="1" applyBorder="1" applyAlignment="1">
      <alignment wrapText="1"/>
    </xf>
    <xf numFmtId="0" fontId="3" fillId="0" borderId="2" xfId="0" applyFont="1" applyBorder="1" applyAlignment="1">
      <alignment wrapText="1"/>
    </xf>
    <xf numFmtId="0" fontId="49" fillId="0" borderId="0" xfId="0" applyFont="1"/>
    <xf numFmtId="0" fontId="0" fillId="0" borderId="6" xfId="0" applyFill="1" applyBorder="1" applyAlignment="1"/>
    <xf numFmtId="0" fontId="3" fillId="0" borderId="8" xfId="0" applyFont="1" applyFill="1" applyBorder="1" applyAlignment="1">
      <alignment vertical="top"/>
    </xf>
    <xf numFmtId="0" fontId="3" fillId="0" borderId="14" xfId="0" applyFont="1" applyFill="1" applyBorder="1"/>
    <xf numFmtId="0" fontId="3" fillId="0" borderId="14" xfId="0" applyFont="1" applyFill="1" applyBorder="1" applyAlignment="1">
      <alignment horizontal="right"/>
    </xf>
    <xf numFmtId="165" fontId="3" fillId="0" borderId="14" xfId="0" applyNumberFormat="1" applyFont="1" applyFill="1" applyBorder="1"/>
    <xf numFmtId="0" fontId="26" fillId="0" borderId="8" xfId="0" applyFont="1" applyFill="1" applyBorder="1" applyAlignment="1">
      <alignment vertical="top"/>
    </xf>
    <xf numFmtId="0" fontId="26" fillId="0" borderId="12" xfId="0" applyFont="1" applyFill="1" applyBorder="1" applyAlignment="1">
      <alignment vertical="top"/>
    </xf>
    <xf numFmtId="0" fontId="26" fillId="0" borderId="12" xfId="0" applyFont="1" applyFill="1" applyBorder="1" applyAlignment="1">
      <alignment horizontal="left" vertical="top"/>
    </xf>
    <xf numFmtId="0" fontId="26" fillId="0" borderId="13" xfId="0" applyFont="1" applyFill="1" applyBorder="1" applyAlignment="1">
      <alignment vertical="top"/>
    </xf>
    <xf numFmtId="0" fontId="3" fillId="0" borderId="14" xfId="0" applyFont="1" applyFill="1" applyBorder="1" applyAlignment="1">
      <alignment vertical="top"/>
    </xf>
    <xf numFmtId="0" fontId="3" fillId="0" borderId="6" xfId="0" applyFont="1" applyFill="1" applyBorder="1"/>
    <xf numFmtId="0" fontId="26" fillId="0" borderId="14" xfId="0" applyFont="1" applyFill="1" applyBorder="1" applyAlignment="1">
      <alignment vertical="top"/>
    </xf>
    <xf numFmtId="0" fontId="8" fillId="0" borderId="0" xfId="0" applyFont="1" applyFill="1" applyBorder="1" applyAlignment="1">
      <alignment vertical="top"/>
    </xf>
    <xf numFmtId="0" fontId="3" fillId="0" borderId="2" xfId="0" applyFont="1" applyFill="1" applyBorder="1" applyAlignment="1">
      <alignment horizontal="left" vertical="top"/>
    </xf>
    <xf numFmtId="0" fontId="10" fillId="0" borderId="2" xfId="1" applyFont="1" applyFill="1" applyBorder="1" applyAlignment="1">
      <alignment vertical="center" wrapText="1"/>
    </xf>
    <xf numFmtId="0" fontId="9" fillId="0" borderId="0" xfId="12" applyFont="1" applyFill="1" applyBorder="1"/>
    <xf numFmtId="0" fontId="0" fillId="0" borderId="0" xfId="0" applyFont="1" applyFill="1" applyAlignment="1">
      <alignment horizontal="center"/>
    </xf>
    <xf numFmtId="0" fontId="0" fillId="0" borderId="0" xfId="0" applyFont="1" applyAlignment="1">
      <alignment horizontal="left"/>
    </xf>
    <xf numFmtId="0" fontId="0" fillId="0" borderId="0" xfId="0" applyFont="1" applyFill="1" applyAlignment="1">
      <alignment horizontal="center" vertical="center"/>
    </xf>
    <xf numFmtId="0" fontId="11" fillId="0" borderId="0" xfId="1" applyFont="1" applyFill="1" applyBorder="1" applyAlignment="1">
      <alignment horizontal="justify" wrapText="1"/>
    </xf>
    <xf numFmtId="0" fontId="6" fillId="0" borderId="0" xfId="1" applyFont="1" applyFill="1" applyBorder="1" applyAlignment="1">
      <alignment wrapText="1"/>
    </xf>
    <xf numFmtId="0" fontId="16" fillId="0" borderId="2" xfId="0" applyFont="1" applyFill="1" applyBorder="1" applyAlignment="1">
      <alignment vertical="center"/>
    </xf>
    <xf numFmtId="0" fontId="10" fillId="0" borderId="0" xfId="0" applyFont="1" applyFill="1"/>
    <xf numFmtId="0" fontId="24" fillId="0" borderId="0" xfId="1" applyFont="1" applyFill="1"/>
    <xf numFmtId="0" fontId="0" fillId="0" borderId="2" xfId="0" applyFont="1" applyFill="1" applyBorder="1" applyAlignment="1">
      <alignment vertical="center" wrapText="1"/>
    </xf>
    <xf numFmtId="0" fontId="42" fillId="0" borderId="0" xfId="0" applyFont="1" applyFill="1" applyBorder="1" applyAlignment="1">
      <alignment vertical="center"/>
    </xf>
    <xf numFmtId="0" fontId="0" fillId="0" borderId="0" xfId="0" applyFill="1" applyAlignment="1">
      <alignment vertical="center" wrapText="1"/>
    </xf>
    <xf numFmtId="0" fontId="9" fillId="0" borderId="0" xfId="12" applyFont="1" applyFill="1" applyBorder="1" applyAlignment="1">
      <alignment horizontal="center"/>
    </xf>
    <xf numFmtId="0" fontId="9" fillId="0" borderId="0" xfId="0" applyFont="1"/>
    <xf numFmtId="0" fontId="50" fillId="0" borderId="0" xfId="0" applyFont="1"/>
    <xf numFmtId="49" fontId="0" fillId="0" borderId="2" xfId="0" applyNumberFormat="1" applyFill="1" applyBorder="1" applyAlignment="1">
      <alignment horizontal="right" vertical="center"/>
    </xf>
    <xf numFmtId="49" fontId="0" fillId="0" borderId="8" xfId="0" applyNumberFormat="1" applyFill="1" applyBorder="1" applyAlignment="1">
      <alignment horizontal="center" vertical="center"/>
    </xf>
    <xf numFmtId="0" fontId="0" fillId="0" borderId="2" xfId="0" applyBorder="1" applyAlignment="1">
      <alignment wrapText="1"/>
    </xf>
    <xf numFmtId="0" fontId="3" fillId="0" borderId="6" xfId="0" applyFont="1" applyFill="1" applyBorder="1" applyAlignment="1"/>
    <xf numFmtId="0" fontId="14" fillId="0" borderId="6" xfId="0" applyFont="1" applyFill="1" applyBorder="1" applyAlignment="1"/>
    <xf numFmtId="0" fontId="14" fillId="0" borderId="6" xfId="0" applyFont="1" applyFill="1" applyBorder="1" applyAlignment="1">
      <alignment horizontal="left"/>
    </xf>
    <xf numFmtId="49" fontId="3" fillId="0" borderId="2" xfId="0" applyNumberFormat="1" applyFont="1" applyFill="1" applyBorder="1" applyAlignment="1">
      <alignment horizontal="right"/>
    </xf>
    <xf numFmtId="49" fontId="0" fillId="0" borderId="2" xfId="0" applyNumberFormat="1" applyFont="1" applyFill="1" applyBorder="1" applyAlignment="1">
      <alignment horizontal="right"/>
    </xf>
    <xf numFmtId="49" fontId="0" fillId="0" borderId="2" xfId="0" applyNumberFormat="1" applyFont="1" applyFill="1" applyBorder="1" applyAlignment="1">
      <alignment horizontal="right" vertical="center"/>
    </xf>
    <xf numFmtId="49" fontId="0" fillId="0" borderId="2" xfId="0" applyNumberFormat="1" applyFont="1" applyFill="1" applyBorder="1" applyAlignment="1">
      <alignment horizontal="center" vertical="center"/>
    </xf>
    <xf numFmtId="49" fontId="0" fillId="0" borderId="8" xfId="0" applyNumberFormat="1" applyFont="1" applyFill="1" applyBorder="1" applyAlignment="1">
      <alignment horizontal="center" vertical="center"/>
    </xf>
    <xf numFmtId="0" fontId="3" fillId="0" borderId="0" xfId="0" applyFont="1" applyFill="1" applyAlignment="1">
      <alignment vertical="center"/>
    </xf>
    <xf numFmtId="0" fontId="3" fillId="0" borderId="0" xfId="0" applyFont="1" applyFill="1" applyBorder="1" applyAlignment="1">
      <alignment vertical="center"/>
    </xf>
    <xf numFmtId="2" fontId="3" fillId="0" borderId="2" xfId="0" applyNumberFormat="1" applyFont="1" applyFill="1" applyBorder="1" applyAlignment="1">
      <alignment vertical="center"/>
    </xf>
    <xf numFmtId="2" fontId="0" fillId="0" borderId="2" xfId="0" applyNumberFormat="1" applyFont="1" applyFill="1" applyBorder="1" applyAlignment="1">
      <alignment vertical="center"/>
    </xf>
    <xf numFmtId="0" fontId="3" fillId="0" borderId="2" xfId="0" applyFont="1" applyFill="1" applyBorder="1" applyAlignment="1">
      <alignment horizontal="center"/>
    </xf>
    <xf numFmtId="0" fontId="8" fillId="0" borderId="0" xfId="0" applyFont="1" applyFill="1" applyBorder="1" applyAlignment="1">
      <alignment horizontal="center" vertical="center" wrapText="1"/>
    </xf>
    <xf numFmtId="0" fontId="0" fillId="0" borderId="0" xfId="0" applyFill="1" applyBorder="1" applyAlignment="1">
      <alignment horizontal="center" vertical="center"/>
    </xf>
    <xf numFmtId="0" fontId="31" fillId="0" borderId="8" xfId="2" applyFont="1" applyFill="1" applyBorder="1" applyAlignment="1">
      <alignment horizontal="left" vertical="center" wrapText="1"/>
    </xf>
    <xf numFmtId="0" fontId="3" fillId="3" borderId="0" xfId="66" applyFont="1" applyFill="1"/>
    <xf numFmtId="0" fontId="66" fillId="0" borderId="0" xfId="0" applyFont="1"/>
    <xf numFmtId="0" fontId="67" fillId="0" borderId="0" xfId="0" applyFont="1" applyAlignment="1">
      <alignment horizontal="left" vertical="center"/>
    </xf>
    <xf numFmtId="0" fontId="10" fillId="0" borderId="2" xfId="0" applyFont="1" applyFill="1" applyBorder="1" applyAlignment="1">
      <alignment horizontal="center"/>
    </xf>
    <xf numFmtId="0" fontId="5" fillId="0" borderId="0" xfId="0" applyFont="1" applyFill="1" applyAlignment="1">
      <alignment horizontal="left"/>
    </xf>
    <xf numFmtId="0" fontId="0" fillId="0" borderId="2" xfId="0" applyFont="1" applyFill="1" applyBorder="1" applyAlignment="1">
      <alignment vertical="center" wrapText="1"/>
    </xf>
    <xf numFmtId="0" fontId="4" fillId="0" borderId="2" xfId="0" applyFont="1" applyFill="1" applyBorder="1" applyAlignment="1">
      <alignment horizontal="center" vertical="center"/>
    </xf>
    <xf numFmtId="0" fontId="53" fillId="0" borderId="16" xfId="0" applyFont="1" applyFill="1" applyBorder="1" applyAlignment="1">
      <alignment horizontal="left" vertical="center" wrapText="1"/>
    </xf>
    <xf numFmtId="0" fontId="24" fillId="0" borderId="0" xfId="12" applyFont="1" applyFill="1" applyAlignment="1">
      <alignment horizontal="left"/>
    </xf>
    <xf numFmtId="0" fontId="42" fillId="0" borderId="0" xfId="0" applyFont="1" applyFill="1" applyBorder="1" applyAlignment="1">
      <alignment vertical="center" wrapText="1"/>
    </xf>
    <xf numFmtId="0" fontId="0" fillId="4" borderId="0" xfId="0" applyFont="1" applyFill="1"/>
    <xf numFmtId="0" fontId="10" fillId="4" borderId="2" xfId="0" applyFont="1" applyFill="1" applyBorder="1" applyAlignment="1">
      <alignment horizontal="center" vertical="top" wrapText="1"/>
    </xf>
    <xf numFmtId="0" fontId="10" fillId="4" borderId="2" xfId="0" applyFont="1" applyFill="1" applyBorder="1" applyAlignment="1">
      <alignment horizontal="center" vertical="center"/>
    </xf>
    <xf numFmtId="0" fontId="10" fillId="4" borderId="2" xfId="1" applyFont="1" applyFill="1" applyBorder="1" applyAlignment="1">
      <alignment horizontal="center" vertical="center"/>
    </xf>
    <xf numFmtId="3" fontId="0" fillId="0" borderId="2" xfId="0" applyNumberFormat="1" applyFont="1" applyFill="1" applyBorder="1" applyAlignment="1">
      <alignment horizontal="center"/>
    </xf>
    <xf numFmtId="3" fontId="3" fillId="0" borderId="2" xfId="1" applyNumberFormat="1" applyFont="1" applyFill="1" applyBorder="1" applyAlignment="1">
      <alignment horizontal="center"/>
    </xf>
    <xf numFmtId="3" fontId="0" fillId="0" borderId="2" xfId="0" applyNumberFormat="1" applyFont="1" applyFill="1" applyBorder="1" applyAlignment="1">
      <alignment horizontal="center" vertical="center"/>
    </xf>
    <xf numFmtId="3" fontId="3" fillId="0" borderId="2" xfId="1" applyNumberFormat="1" applyFont="1" applyFill="1" applyBorder="1" applyAlignment="1">
      <alignment horizontal="center" vertical="center"/>
    </xf>
    <xf numFmtId="3" fontId="10" fillId="0" borderId="2" xfId="0" applyNumberFormat="1" applyFont="1" applyFill="1" applyBorder="1" applyAlignment="1">
      <alignment horizontal="center"/>
    </xf>
    <xf numFmtId="3" fontId="4" fillId="0" borderId="2" xfId="0" applyNumberFormat="1" applyFont="1" applyFill="1" applyBorder="1" applyAlignment="1">
      <alignment horizontal="center"/>
    </xf>
    <xf numFmtId="3" fontId="10" fillId="0" borderId="2" xfId="1" applyNumberFormat="1" applyFont="1" applyFill="1" applyBorder="1" applyAlignment="1">
      <alignment horizontal="center"/>
    </xf>
    <xf numFmtId="3" fontId="24" fillId="0" borderId="7" xfId="0" applyNumberFormat="1" applyFont="1" applyFill="1" applyBorder="1" applyAlignment="1">
      <alignment horizontal="center" vertical="center" wrapText="1"/>
    </xf>
    <xf numFmtId="2" fontId="24" fillId="0" borderId="7" xfId="0" applyNumberFormat="1" applyFont="1" applyFill="1" applyBorder="1" applyAlignment="1">
      <alignment horizontal="center" vertical="center" wrapText="1"/>
    </xf>
    <xf numFmtId="3" fontId="13" fillId="0" borderId="7" xfId="0" applyNumberFormat="1" applyFont="1" applyFill="1" applyBorder="1" applyAlignment="1">
      <alignment horizontal="center" vertical="center" wrapText="1"/>
    </xf>
    <xf numFmtId="2" fontId="13" fillId="0" borderId="9" xfId="0" applyNumberFormat="1" applyFont="1" applyFill="1" applyBorder="1" applyAlignment="1">
      <alignment horizontal="center" vertical="center" wrapText="1"/>
    </xf>
    <xf numFmtId="3" fontId="13" fillId="0" borderId="13" xfId="0" applyNumberFormat="1" applyFont="1" applyFill="1" applyBorder="1" applyAlignment="1">
      <alignment horizontal="center" vertical="center" wrapText="1"/>
    </xf>
    <xf numFmtId="2" fontId="13" fillId="0" borderId="7" xfId="0" applyNumberFormat="1" applyFont="1" applyFill="1" applyBorder="1" applyAlignment="1">
      <alignment horizontal="center" vertical="center" wrapText="1"/>
    </xf>
    <xf numFmtId="3" fontId="24" fillId="0" borderId="2" xfId="0" applyNumberFormat="1" applyFont="1" applyFill="1" applyBorder="1" applyAlignment="1">
      <alignment horizontal="center" vertical="center" wrapText="1"/>
    </xf>
    <xf numFmtId="2" fontId="24" fillId="0" borderId="2" xfId="0" applyNumberFormat="1" applyFont="1" applyFill="1" applyBorder="1" applyAlignment="1">
      <alignment horizontal="center" vertical="center" wrapText="1"/>
    </xf>
    <xf numFmtId="3" fontId="13" fillId="0" borderId="2" xfId="0" applyNumberFormat="1" applyFont="1" applyFill="1" applyBorder="1" applyAlignment="1">
      <alignment horizontal="center" vertical="center" wrapText="1"/>
    </xf>
    <xf numFmtId="2" fontId="13" fillId="0" borderId="3" xfId="0" applyNumberFormat="1" applyFont="1" applyFill="1" applyBorder="1" applyAlignment="1">
      <alignment horizontal="center" vertical="center" wrapText="1"/>
    </xf>
    <xf numFmtId="3" fontId="13" fillId="0" borderId="5" xfId="0" applyNumberFormat="1" applyFont="1" applyFill="1" applyBorder="1" applyAlignment="1">
      <alignment horizontal="center" vertical="center" wrapText="1"/>
    </xf>
    <xf numFmtId="2" fontId="13" fillId="0" borderId="2" xfId="0" applyNumberFormat="1" applyFont="1" applyFill="1" applyBorder="1" applyAlignment="1">
      <alignment horizontal="center" vertical="center" wrapText="1"/>
    </xf>
    <xf numFmtId="3" fontId="4" fillId="0" borderId="2" xfId="0" applyNumberFormat="1" applyFont="1" applyFill="1" applyBorder="1" applyAlignment="1">
      <alignment horizontal="center" vertical="center" wrapText="1"/>
    </xf>
    <xf numFmtId="3" fontId="12" fillId="0" borderId="2" xfId="0" applyNumberFormat="1" applyFont="1" applyFill="1" applyBorder="1" applyAlignment="1">
      <alignment horizontal="center" vertical="center" wrapText="1"/>
    </xf>
    <xf numFmtId="3" fontId="12" fillId="0" borderId="5" xfId="0" applyNumberFormat="1" applyFont="1" applyFill="1" applyBorder="1" applyAlignment="1">
      <alignment horizontal="center" vertical="center" wrapText="1"/>
    </xf>
    <xf numFmtId="1" fontId="12" fillId="0" borderId="2" xfId="0" applyNumberFormat="1" applyFont="1" applyFill="1" applyBorder="1" applyAlignment="1">
      <alignment horizontal="center" vertical="center" wrapText="1"/>
    </xf>
    <xf numFmtId="1" fontId="4" fillId="0" borderId="2" xfId="0" applyNumberFormat="1" applyFont="1" applyFill="1" applyBorder="1" applyAlignment="1">
      <alignment horizontal="center" vertical="center" wrapText="1"/>
    </xf>
    <xf numFmtId="1" fontId="12" fillId="0" borderId="3" xfId="0" applyNumberFormat="1" applyFont="1" applyFill="1" applyBorder="1" applyAlignment="1">
      <alignment horizontal="center" vertical="center" wrapText="1"/>
    </xf>
    <xf numFmtId="0" fontId="8" fillId="4" borderId="0" xfId="1" applyFont="1" applyFill="1" applyBorder="1" applyAlignment="1">
      <alignment horizontal="center"/>
    </xf>
    <xf numFmtId="0" fontId="11" fillId="4" borderId="0" xfId="1" applyFont="1" applyFill="1"/>
    <xf numFmtId="0" fontId="11" fillId="4" borderId="0" xfId="1" applyFont="1" applyFill="1" applyAlignment="1">
      <alignment horizontal="center"/>
    </xf>
    <xf numFmtId="0" fontId="10" fillId="4" borderId="2" xfId="1" applyFont="1" applyFill="1" applyBorder="1" applyAlignment="1">
      <alignment horizontal="center" vertical="top" wrapText="1"/>
    </xf>
    <xf numFmtId="0" fontId="8" fillId="4" borderId="0" xfId="1" applyFont="1" applyFill="1" applyBorder="1" applyAlignment="1">
      <alignment horizontal="center" vertical="top" wrapText="1"/>
    </xf>
    <xf numFmtId="0" fontId="10" fillId="4" borderId="2"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9" fillId="4" borderId="0" xfId="0" applyFont="1" applyFill="1" applyAlignment="1">
      <alignment vertical="center"/>
    </xf>
    <xf numFmtId="0" fontId="3" fillId="0" borderId="2" xfId="0" applyFont="1" applyFill="1" applyBorder="1" applyAlignment="1"/>
    <xf numFmtId="1" fontId="0" fillId="0" borderId="2" xfId="0" applyNumberFormat="1" applyFont="1" applyFill="1" applyBorder="1" applyAlignment="1">
      <alignment horizontal="center"/>
    </xf>
    <xf numFmtId="0" fontId="0" fillId="0" borderId="1" xfId="0" applyFont="1" applyFill="1" applyBorder="1" applyAlignment="1">
      <alignment horizontal="center"/>
    </xf>
    <xf numFmtId="1" fontId="0" fillId="0" borderId="2" xfId="0" applyNumberFormat="1" applyFont="1" applyFill="1" applyBorder="1" applyAlignment="1">
      <alignment horizontal="center" vertical="center"/>
    </xf>
    <xf numFmtId="0" fontId="15" fillId="0" borderId="2" xfId="0" applyFont="1" applyFill="1" applyBorder="1" applyAlignment="1">
      <alignment horizontal="center"/>
    </xf>
    <xf numFmtId="0" fontId="15" fillId="0" borderId="0" xfId="0" applyFont="1" applyFill="1" applyBorder="1" applyAlignment="1">
      <alignment horizontal="center"/>
    </xf>
    <xf numFmtId="1" fontId="10" fillId="0" borderId="2" xfId="0" applyNumberFormat="1" applyFont="1" applyFill="1" applyBorder="1" applyAlignment="1">
      <alignment horizontal="center"/>
    </xf>
    <xf numFmtId="0" fontId="10" fillId="4" borderId="2" xfId="0" applyFont="1" applyFill="1" applyBorder="1" applyAlignment="1">
      <alignment vertical="center" wrapText="1"/>
    </xf>
    <xf numFmtId="0" fontId="5" fillId="0" borderId="0" xfId="0" applyFont="1" applyFill="1" applyAlignment="1"/>
    <xf numFmtId="0" fontId="5" fillId="0" borderId="0" xfId="0" applyFont="1" applyFill="1" applyBorder="1" applyAlignment="1"/>
    <xf numFmtId="3" fontId="4" fillId="0" borderId="0" xfId="0" applyNumberFormat="1" applyFont="1" applyFill="1" applyBorder="1" applyAlignment="1">
      <alignment vertical="center" wrapText="1"/>
    </xf>
    <xf numFmtId="0" fontId="8" fillId="0" borderId="10" xfId="0" applyFont="1" applyFill="1" applyBorder="1" applyAlignment="1">
      <alignment horizontal="left" vertical="top" wrapText="1"/>
    </xf>
    <xf numFmtId="0" fontId="10" fillId="4" borderId="7" xfId="0" applyFont="1" applyFill="1" applyBorder="1" applyAlignment="1">
      <alignment horizontal="left" vertical="center" wrapText="1"/>
    </xf>
    <xf numFmtId="0" fontId="0" fillId="0" borderId="2" xfId="0" applyFont="1" applyFill="1" applyBorder="1" applyAlignment="1">
      <alignment horizontal="left"/>
    </xf>
    <xf numFmtId="0" fontId="0" fillId="0" borderId="2" xfId="0" applyFont="1" applyFill="1" applyBorder="1" applyAlignment="1">
      <alignment horizontal="left" vertical="center"/>
    </xf>
    <xf numFmtId="3" fontId="3" fillId="0" borderId="7" xfId="0" applyNumberFormat="1" applyFont="1" applyFill="1" applyBorder="1" applyAlignment="1">
      <alignment horizontal="center" vertical="top" wrapText="1"/>
    </xf>
    <xf numFmtId="3" fontId="10" fillId="0" borderId="8" xfId="0" applyNumberFormat="1" applyFont="1" applyFill="1" applyBorder="1" applyAlignment="1">
      <alignment horizontal="center"/>
    </xf>
    <xf numFmtId="0" fontId="16" fillId="0" borderId="6" xfId="0" applyFont="1" applyFill="1" applyBorder="1" applyAlignment="1">
      <alignment horizontal="right" vertical="center"/>
    </xf>
    <xf numFmtId="0" fontId="16" fillId="0" borderId="2" xfId="0" applyFont="1" applyFill="1" applyBorder="1" applyAlignment="1">
      <alignment horizontal="right" vertical="center"/>
    </xf>
    <xf numFmtId="2" fontId="3" fillId="0" borderId="6" xfId="0" applyNumberFormat="1" applyFont="1" applyFill="1" applyBorder="1" applyAlignment="1">
      <alignment horizontal="right" vertical="center"/>
    </xf>
    <xf numFmtId="2" fontId="3" fillId="0" borderId="2" xfId="0" applyNumberFormat="1" applyFont="1" applyFill="1" applyBorder="1" applyAlignment="1">
      <alignment horizontal="right" vertical="center"/>
    </xf>
    <xf numFmtId="0" fontId="3" fillId="0" borderId="5" xfId="0" applyFont="1" applyFill="1" applyBorder="1" applyAlignment="1">
      <alignment horizontal="left" vertical="center" wrapText="1"/>
    </xf>
    <xf numFmtId="2" fontId="10" fillId="0" borderId="3" xfId="0" applyNumberFormat="1" applyFont="1" applyFill="1" applyBorder="1" applyAlignment="1">
      <alignment horizontal="center" vertical="center"/>
    </xf>
    <xf numFmtId="2" fontId="10" fillId="0" borderId="2" xfId="0" applyNumberFormat="1" applyFont="1" applyFill="1" applyBorder="1" applyAlignment="1">
      <alignment horizontal="center" vertical="center"/>
    </xf>
    <xf numFmtId="2" fontId="4" fillId="0" borderId="2" xfId="0" applyNumberFormat="1" applyFont="1" applyFill="1" applyBorder="1" applyAlignment="1">
      <alignment horizontal="center" vertical="center"/>
    </xf>
    <xf numFmtId="2" fontId="4" fillId="0" borderId="5" xfId="0" applyNumberFormat="1" applyFont="1" applyFill="1" applyBorder="1" applyAlignment="1">
      <alignment horizontal="center" vertical="center"/>
    </xf>
    <xf numFmtId="2" fontId="10" fillId="0" borderId="4" xfId="0" applyNumberFormat="1" applyFont="1" applyFill="1" applyBorder="1" applyAlignment="1">
      <alignment horizontal="center"/>
    </xf>
    <xf numFmtId="0" fontId="4" fillId="4" borderId="2" xfId="0" applyFont="1" applyFill="1" applyBorder="1" applyAlignment="1">
      <alignment horizontal="center" vertical="center"/>
    </xf>
    <xf numFmtId="0" fontId="10" fillId="4" borderId="2" xfId="0" applyFont="1" applyFill="1" applyBorder="1" applyAlignment="1">
      <alignment vertical="center"/>
    </xf>
    <xf numFmtId="0" fontId="0" fillId="4" borderId="0" xfId="0" applyFont="1" applyFill="1" applyAlignment="1">
      <alignment vertical="center"/>
    </xf>
    <xf numFmtId="0" fontId="0" fillId="4" borderId="0" xfId="0" applyFont="1" applyFill="1" applyAlignment="1">
      <alignment horizontal="center" vertical="center"/>
    </xf>
    <xf numFmtId="0" fontId="1" fillId="4" borderId="0" xfId="1" applyFont="1" applyFill="1" applyBorder="1" applyAlignment="1">
      <alignment vertical="center"/>
    </xf>
    <xf numFmtId="0" fontId="2" fillId="4" borderId="0" xfId="0" applyFont="1" applyFill="1" applyAlignment="1">
      <alignment vertical="center"/>
    </xf>
    <xf numFmtId="0" fontId="10" fillId="4" borderId="2" xfId="1" applyFont="1" applyFill="1" applyBorder="1" applyAlignment="1">
      <alignment horizontal="left" vertical="center"/>
    </xf>
    <xf numFmtId="0" fontId="30" fillId="4" borderId="0" xfId="1" applyFont="1" applyFill="1" applyBorder="1" applyAlignment="1">
      <alignment horizontal="center" vertical="center"/>
    </xf>
    <xf numFmtId="3" fontId="10" fillId="0" borderId="5" xfId="1" applyNumberFormat="1" applyFont="1" applyFill="1" applyBorder="1" applyAlignment="1">
      <alignment horizontal="center" vertical="center"/>
    </xf>
    <xf numFmtId="3" fontId="3" fillId="0" borderId="2" xfId="0" applyNumberFormat="1" applyFont="1" applyFill="1" applyBorder="1" applyAlignment="1">
      <alignment horizontal="center" vertical="center"/>
    </xf>
    <xf numFmtId="3" fontId="16" fillId="0" borderId="2" xfId="0" applyNumberFormat="1" applyFont="1" applyFill="1" applyBorder="1" applyAlignment="1">
      <alignment horizontal="center" vertical="center"/>
    </xf>
    <xf numFmtId="3" fontId="3" fillId="0" borderId="2" xfId="0" applyNumberFormat="1" applyFont="1" applyFill="1" applyBorder="1" applyAlignment="1" applyProtection="1">
      <alignment horizontal="center" vertical="center"/>
    </xf>
    <xf numFmtId="3" fontId="10" fillId="0" borderId="2" xfId="0" applyNumberFormat="1" applyFont="1" applyFill="1" applyBorder="1" applyAlignment="1">
      <alignment horizontal="center" vertical="center"/>
    </xf>
    <xf numFmtId="3" fontId="15" fillId="0" borderId="2" xfId="0" applyNumberFormat="1" applyFont="1" applyFill="1" applyBorder="1" applyAlignment="1">
      <alignment horizontal="center" vertical="center"/>
    </xf>
    <xf numFmtId="3" fontId="4" fillId="0" borderId="2" xfId="0" applyNumberFormat="1" applyFont="1" applyFill="1" applyBorder="1" applyAlignment="1">
      <alignment horizontal="center" vertical="center"/>
    </xf>
    <xf numFmtId="0" fontId="10" fillId="0" borderId="2" xfId="0" applyFont="1" applyFill="1" applyBorder="1" applyAlignment="1">
      <alignment horizontal="left" vertical="center" wrapText="1"/>
    </xf>
    <xf numFmtId="0" fontId="12" fillId="4" borderId="2" xfId="0" applyFont="1" applyFill="1" applyBorder="1" applyAlignment="1">
      <alignment horizontal="left" vertical="center"/>
    </xf>
    <xf numFmtId="0" fontId="12" fillId="4" borderId="2" xfId="0" applyFont="1" applyFill="1" applyBorder="1" applyAlignment="1">
      <alignment horizontal="center" vertical="center" wrapText="1"/>
    </xf>
    <xf numFmtId="0" fontId="5" fillId="0" borderId="0" xfId="0" applyFont="1" applyFill="1" applyAlignment="1">
      <alignment horizontal="center"/>
    </xf>
    <xf numFmtId="0" fontId="5" fillId="0" borderId="0" xfId="0" applyFont="1" applyFill="1" applyBorder="1" applyAlignment="1">
      <alignment horizontal="center" vertical="center"/>
    </xf>
    <xf numFmtId="0" fontId="42" fillId="0" borderId="0" xfId="0" applyFont="1" applyFill="1" applyBorder="1" applyAlignment="1">
      <alignment horizontal="center" vertical="center"/>
    </xf>
    <xf numFmtId="49" fontId="0" fillId="0" borderId="0" xfId="0" applyNumberFormat="1" applyFont="1" applyFill="1" applyAlignment="1">
      <alignment horizontal="center"/>
    </xf>
    <xf numFmtId="0" fontId="44" fillId="0" borderId="0" xfId="0" applyFont="1" applyFill="1" applyBorder="1" applyAlignment="1">
      <alignment horizontal="center" vertical="center"/>
    </xf>
    <xf numFmtId="0" fontId="0" fillId="0" borderId="0" xfId="0" applyFont="1" applyFill="1" applyBorder="1" applyAlignment="1">
      <alignment horizontal="center" vertical="center"/>
    </xf>
    <xf numFmtId="3" fontId="42" fillId="0" borderId="0" xfId="0" applyNumberFormat="1" applyFont="1" applyFill="1" applyBorder="1" applyAlignment="1">
      <alignment horizontal="center" vertical="center"/>
    </xf>
    <xf numFmtId="3" fontId="44" fillId="0" borderId="0" xfId="0" applyNumberFormat="1" applyFont="1" applyFill="1" applyBorder="1" applyAlignment="1">
      <alignment horizontal="center" vertical="center"/>
    </xf>
    <xf numFmtId="0" fontId="0" fillId="0" borderId="0" xfId="0" applyFont="1" applyFill="1" applyBorder="1" applyAlignment="1">
      <alignment horizontal="center"/>
    </xf>
    <xf numFmtId="0" fontId="12" fillId="4" borderId="2" xfId="0" applyFont="1" applyFill="1" applyBorder="1" applyAlignment="1">
      <alignment horizontal="left" vertical="center" wrapText="1"/>
    </xf>
    <xf numFmtId="0" fontId="5" fillId="4" borderId="0" xfId="0" applyFont="1" applyFill="1" applyAlignment="1">
      <alignment vertical="top"/>
    </xf>
    <xf numFmtId="0" fontId="0" fillId="4" borderId="0" xfId="0" applyFont="1" applyFill="1" applyAlignment="1">
      <alignment vertical="top"/>
    </xf>
    <xf numFmtId="0" fontId="4" fillId="4" borderId="0" xfId="12" applyFont="1" applyFill="1" applyAlignment="1">
      <alignment horizontal="center" vertical="center"/>
    </xf>
    <xf numFmtId="0" fontId="61" fillId="4" borderId="16" xfId="0" applyFont="1" applyFill="1" applyBorder="1" applyAlignment="1">
      <alignment horizontal="center" vertical="center"/>
    </xf>
    <xf numFmtId="0" fontId="59" fillId="4" borderId="16" xfId="0" applyFont="1" applyFill="1" applyBorder="1" applyAlignment="1">
      <alignment horizontal="center" vertical="center" wrapText="1"/>
    </xf>
    <xf numFmtId="0" fontId="54" fillId="0" borderId="16" xfId="0" applyFont="1" applyFill="1" applyBorder="1" applyAlignment="1">
      <alignment horizontal="center" vertical="center" wrapText="1"/>
    </xf>
    <xf numFmtId="0" fontId="56" fillId="0" borderId="16" xfId="0" applyFont="1" applyFill="1" applyBorder="1" applyAlignment="1">
      <alignment vertical="center" wrapText="1"/>
    </xf>
    <xf numFmtId="0" fontId="57" fillId="0" borderId="16" xfId="0" applyFont="1" applyBorder="1" applyAlignment="1">
      <alignment horizontal="left" vertical="center" wrapText="1"/>
    </xf>
    <xf numFmtId="0" fontId="8" fillId="4" borderId="8" xfId="0" applyFont="1" applyFill="1" applyBorder="1" applyAlignment="1">
      <alignment vertical="center"/>
    </xf>
    <xf numFmtId="0" fontId="8" fillId="4" borderId="2" xfId="0" applyFont="1" applyFill="1" applyBorder="1" applyAlignment="1">
      <alignment horizontal="center" vertical="center"/>
    </xf>
    <xf numFmtId="0" fontId="8" fillId="4" borderId="2" xfId="0" applyFont="1" applyFill="1" applyBorder="1" applyAlignment="1">
      <alignment horizontal="right" vertical="center"/>
    </xf>
    <xf numFmtId="0" fontId="8" fillId="4" borderId="2" xfId="0" applyFont="1" applyFill="1" applyBorder="1" applyAlignment="1">
      <alignment horizontal="right" vertical="center" wrapText="1"/>
    </xf>
    <xf numFmtId="0" fontId="8" fillId="4" borderId="14" xfId="0" applyFont="1" applyFill="1" applyBorder="1" applyAlignment="1">
      <alignment vertical="center"/>
    </xf>
    <xf numFmtId="0" fontId="8" fillId="4" borderId="14" xfId="0" applyFont="1" applyFill="1" applyBorder="1" applyAlignment="1">
      <alignment horizontal="right" vertical="center"/>
    </xf>
    <xf numFmtId="0" fontId="8" fillId="4" borderId="8" xfId="0" applyFont="1" applyFill="1" applyBorder="1" applyAlignment="1">
      <alignment horizontal="right" vertical="center" wrapText="1"/>
    </xf>
    <xf numFmtId="0" fontId="8" fillId="4" borderId="8" xfId="0" applyFont="1" applyFill="1" applyBorder="1" applyAlignment="1">
      <alignment horizontal="right" vertical="center"/>
    </xf>
    <xf numFmtId="0" fontId="8" fillId="4" borderId="8" xfId="0" applyFont="1" applyFill="1" applyBorder="1" applyAlignment="1">
      <alignment horizontal="center" vertical="center"/>
    </xf>
    <xf numFmtId="0" fontId="8" fillId="4" borderId="8" xfId="0" applyFont="1" applyFill="1" applyBorder="1" applyAlignment="1">
      <alignment horizontal="left" vertical="center"/>
    </xf>
    <xf numFmtId="0" fontId="11" fillId="4" borderId="6" xfId="0" applyFont="1" applyFill="1" applyBorder="1" applyAlignment="1">
      <alignment horizontal="right" vertical="center"/>
    </xf>
    <xf numFmtId="0" fontId="8" fillId="4" borderId="15" xfId="0" applyFont="1" applyFill="1" applyBorder="1" applyAlignment="1">
      <alignment horizontal="right" vertical="center"/>
    </xf>
    <xf numFmtId="0" fontId="3" fillId="0" borderId="14" xfId="0" applyFont="1" applyFill="1" applyBorder="1" applyAlignment="1">
      <alignment horizontal="center"/>
    </xf>
    <xf numFmtId="165" fontId="3" fillId="0" borderId="8" xfId="0" applyNumberFormat="1" applyFont="1" applyFill="1" applyBorder="1" applyAlignment="1">
      <alignment horizontal="center"/>
    </xf>
    <xf numFmtId="0" fontId="3" fillId="0" borderId="8" xfId="0" applyFont="1" applyFill="1" applyBorder="1" applyAlignment="1">
      <alignment horizontal="center"/>
    </xf>
    <xf numFmtId="1" fontId="3" fillId="0" borderId="14" xfId="0" applyNumberFormat="1" applyFont="1" applyFill="1" applyBorder="1" applyAlignment="1">
      <alignment horizontal="center"/>
    </xf>
    <xf numFmtId="1" fontId="3" fillId="0" borderId="8" xfId="0" applyNumberFormat="1" applyFont="1" applyFill="1" applyBorder="1" applyAlignment="1">
      <alignment horizontal="center"/>
    </xf>
    <xf numFmtId="165" fontId="3" fillId="0" borderId="11" xfId="0" applyNumberFormat="1" applyFont="1" applyFill="1" applyBorder="1" applyAlignment="1">
      <alignment horizontal="center"/>
    </xf>
    <xf numFmtId="1" fontId="3" fillId="0" borderId="12" xfId="0" applyNumberFormat="1" applyFont="1" applyFill="1" applyBorder="1" applyAlignment="1">
      <alignment horizontal="center"/>
    </xf>
    <xf numFmtId="1" fontId="3" fillId="0" borderId="11" xfId="0" applyNumberFormat="1" applyFont="1" applyFill="1" applyBorder="1" applyAlignment="1">
      <alignment horizontal="center"/>
    </xf>
    <xf numFmtId="0" fontId="3" fillId="0" borderId="13" xfId="0" applyFont="1" applyFill="1" applyBorder="1" applyAlignment="1">
      <alignment horizontal="center"/>
    </xf>
    <xf numFmtId="165" fontId="3" fillId="0" borderId="7" xfId="0" applyNumberFormat="1" applyFont="1" applyFill="1" applyBorder="1" applyAlignment="1">
      <alignment horizontal="center"/>
    </xf>
    <xf numFmtId="0" fontId="3" fillId="0" borderId="7" xfId="0" applyFont="1" applyFill="1" applyBorder="1" applyAlignment="1">
      <alignment horizontal="center"/>
    </xf>
    <xf numFmtId="1" fontId="3" fillId="0" borderId="13" xfId="0" applyNumberFormat="1" applyFont="1" applyFill="1" applyBorder="1" applyAlignment="1">
      <alignment horizontal="center"/>
    </xf>
    <xf numFmtId="1" fontId="3" fillId="0" borderId="7" xfId="0" applyNumberFormat="1" applyFont="1" applyFill="1" applyBorder="1" applyAlignment="1">
      <alignment horizontal="center"/>
    </xf>
    <xf numFmtId="1" fontId="3" fillId="0" borderId="15" xfId="0" applyNumberFormat="1" applyFont="1" applyFill="1" applyBorder="1" applyAlignment="1">
      <alignment horizontal="center"/>
    </xf>
    <xf numFmtId="1" fontId="3" fillId="0" borderId="1" xfId="0" applyNumberFormat="1" applyFont="1" applyFill="1" applyBorder="1" applyAlignment="1">
      <alignment horizontal="center"/>
    </xf>
    <xf numFmtId="1" fontId="0" fillId="0" borderId="11" xfId="0" applyNumberFormat="1" applyFont="1" applyFill="1" applyBorder="1" applyAlignment="1">
      <alignment horizontal="center"/>
    </xf>
    <xf numFmtId="1" fontId="3" fillId="0" borderId="9" xfId="0" applyNumberFormat="1" applyFont="1" applyFill="1" applyBorder="1" applyAlignment="1">
      <alignment horizontal="center"/>
    </xf>
    <xf numFmtId="0" fontId="4" fillId="4" borderId="2" xfId="0" applyFont="1" applyFill="1" applyBorder="1" applyAlignment="1">
      <alignment horizontal="center" vertical="top" wrapText="1"/>
    </xf>
    <xf numFmtId="0" fontId="0" fillId="4" borderId="2" xfId="0" applyFill="1" applyBorder="1"/>
    <xf numFmtId="0" fontId="10" fillId="4" borderId="2" xfId="2" applyFont="1" applyFill="1" applyBorder="1" applyAlignment="1">
      <alignment vertical="center"/>
    </xf>
    <xf numFmtId="0" fontId="0" fillId="4" borderId="2" xfId="0" applyFill="1" applyBorder="1" applyAlignment="1">
      <alignment horizontal="center"/>
    </xf>
    <xf numFmtId="0" fontId="10" fillId="4" borderId="5" xfId="2" applyFont="1" applyFill="1" applyBorder="1" applyAlignment="1">
      <alignment vertical="center"/>
    </xf>
    <xf numFmtId="0" fontId="4" fillId="4" borderId="0" xfId="0" applyFont="1" applyFill="1" applyAlignment="1">
      <alignment vertical="center"/>
    </xf>
    <xf numFmtId="0" fontId="4" fillId="4" borderId="0" xfId="0" applyFont="1" applyFill="1" applyAlignment="1">
      <alignment wrapText="1"/>
    </xf>
    <xf numFmtId="0" fontId="4" fillId="4" borderId="0" xfId="0" applyFont="1" applyFill="1" applyAlignment="1">
      <alignment horizontal="center" wrapText="1"/>
    </xf>
    <xf numFmtId="0" fontId="22" fillId="4" borderId="2" xfId="0" applyFont="1" applyFill="1" applyBorder="1" applyAlignment="1">
      <alignment horizontal="center" vertical="center" wrapText="1"/>
    </xf>
    <xf numFmtId="0" fontId="22" fillId="4" borderId="2" xfId="0" applyFont="1" applyFill="1" applyBorder="1" applyAlignment="1">
      <alignment vertical="center" wrapText="1"/>
    </xf>
    <xf numFmtId="0" fontId="22" fillId="4" borderId="0" xfId="0" applyFont="1" applyFill="1" applyAlignment="1">
      <alignment vertical="center" wrapText="1"/>
    </xf>
    <xf numFmtId="0" fontId="0" fillId="4" borderId="0" xfId="0" applyFill="1"/>
    <xf numFmtId="0" fontId="4" fillId="4" borderId="0" xfId="0" applyFont="1" applyFill="1"/>
    <xf numFmtId="0" fontId="0" fillId="4" borderId="0" xfId="0" applyFont="1" applyFill="1" applyAlignment="1">
      <alignment horizontal="center"/>
    </xf>
    <xf numFmtId="0" fontId="0" fillId="0" borderId="2" xfId="0" applyFont="1" applyBorder="1" applyAlignment="1">
      <alignment horizontal="center" vertical="center"/>
    </xf>
    <xf numFmtId="0" fontId="3" fillId="0" borderId="2" xfId="0" applyFont="1" applyBorder="1" applyAlignment="1">
      <alignment horizontal="center" vertical="center"/>
    </xf>
    <xf numFmtId="0" fontId="3" fillId="4" borderId="0" xfId="66" applyFont="1" applyFill="1"/>
    <xf numFmtId="166" fontId="3" fillId="3" borderId="2" xfId="66" applyNumberFormat="1" applyFont="1" applyFill="1" applyBorder="1" applyAlignment="1">
      <alignment horizontal="left" vertical="center" shrinkToFit="1"/>
    </xf>
    <xf numFmtId="0" fontId="3" fillId="3" borderId="2" xfId="66" applyFont="1" applyFill="1" applyBorder="1" applyAlignment="1">
      <alignment horizontal="left" vertical="center" wrapText="1"/>
    </xf>
    <xf numFmtId="0" fontId="4" fillId="4" borderId="2" xfId="0" applyFont="1" applyFill="1" applyBorder="1" applyAlignment="1">
      <alignment horizontal="center" vertical="center" wrapText="1"/>
    </xf>
    <xf numFmtId="1" fontId="13" fillId="0" borderId="7" xfId="0" applyNumberFormat="1" applyFont="1" applyFill="1" applyBorder="1" applyAlignment="1">
      <alignment horizontal="center" vertical="center" wrapText="1"/>
    </xf>
    <xf numFmtId="1" fontId="13" fillId="0" borderId="2" xfId="0" applyNumberFormat="1" applyFont="1" applyFill="1" applyBorder="1" applyAlignment="1">
      <alignment horizontal="center" vertical="center" wrapText="1"/>
    </xf>
    <xf numFmtId="0" fontId="0" fillId="4" borderId="0" xfId="0" applyFill="1" applyAlignment="1">
      <alignment horizontal="center"/>
    </xf>
    <xf numFmtId="0" fontId="4" fillId="4" borderId="9" xfId="0" applyFont="1" applyFill="1" applyBorder="1" applyAlignment="1">
      <alignment horizontal="center"/>
    </xf>
    <xf numFmtId="167" fontId="42" fillId="0" borderId="2" xfId="0" applyNumberFormat="1" applyFont="1" applyFill="1" applyBorder="1" applyAlignment="1">
      <alignment horizontal="center" vertical="center"/>
    </xf>
    <xf numFmtId="167" fontId="44" fillId="0" borderId="2" xfId="0" applyNumberFormat="1" applyFont="1" applyFill="1" applyBorder="1" applyAlignment="1">
      <alignment horizontal="center" vertical="center"/>
    </xf>
    <xf numFmtId="3" fontId="44" fillId="0" borderId="2" xfId="0" applyNumberFormat="1" applyFont="1" applyFill="1" applyBorder="1" applyAlignment="1">
      <alignment horizontal="center" vertical="center"/>
    </xf>
    <xf numFmtId="167" fontId="6" fillId="0" borderId="2" xfId="0" applyNumberFormat="1" applyFont="1" applyFill="1" applyBorder="1" applyAlignment="1">
      <alignment horizontal="center" vertical="center"/>
    </xf>
    <xf numFmtId="0" fontId="0" fillId="0" borderId="10" xfId="0" applyFont="1" applyFill="1" applyBorder="1"/>
    <xf numFmtId="0" fontId="3" fillId="0" borderId="15" xfId="2" applyFont="1" applyFill="1" applyBorder="1" applyAlignment="1">
      <alignment horizontal="center" vertical="center"/>
    </xf>
    <xf numFmtId="0" fontId="3" fillId="0" borderId="1" xfId="2" applyFont="1" applyFill="1" applyBorder="1" applyAlignment="1">
      <alignment horizontal="center" vertical="center"/>
    </xf>
    <xf numFmtId="0" fontId="3" fillId="0" borderId="7" xfId="2" applyFont="1" applyFill="1" applyBorder="1" applyAlignment="1">
      <alignment horizontal="center" vertical="center"/>
    </xf>
    <xf numFmtId="0" fontId="10" fillId="0" borderId="9" xfId="2" applyFont="1" applyFill="1" applyBorder="1" applyAlignment="1">
      <alignment horizontal="center" vertical="center"/>
    </xf>
    <xf numFmtId="0" fontId="3" fillId="0" borderId="14" xfId="2" applyFont="1" applyFill="1" applyBorder="1" applyAlignment="1">
      <alignment horizontal="center" vertical="center"/>
    </xf>
    <xf numFmtId="0" fontId="3" fillId="0" borderId="12" xfId="2" applyFont="1" applyFill="1" applyBorder="1" applyAlignment="1">
      <alignment horizontal="center" vertical="center"/>
    </xf>
    <xf numFmtId="0" fontId="10" fillId="0" borderId="12" xfId="2" applyFont="1" applyFill="1" applyBorder="1" applyAlignment="1">
      <alignment horizontal="center" vertical="center"/>
    </xf>
    <xf numFmtId="0" fontId="10" fillId="0" borderId="13" xfId="2" applyFont="1" applyFill="1" applyBorder="1" applyAlignment="1">
      <alignment horizontal="center" vertical="center"/>
    </xf>
    <xf numFmtId="0" fontId="3" fillId="0" borderId="8" xfId="2" applyFont="1" applyFill="1" applyBorder="1" applyAlignment="1">
      <alignment horizontal="center" vertical="center"/>
    </xf>
    <xf numFmtId="0" fontId="3" fillId="0" borderId="11" xfId="2" applyFont="1" applyFill="1" applyBorder="1" applyAlignment="1">
      <alignment horizontal="center" vertical="center"/>
    </xf>
    <xf numFmtId="0" fontId="10" fillId="0" borderId="11" xfId="2" applyFont="1" applyFill="1" applyBorder="1" applyAlignment="1">
      <alignment horizontal="center" vertical="center"/>
    </xf>
    <xf numFmtId="0" fontId="3" fillId="0" borderId="13" xfId="2" applyFont="1" applyFill="1" applyBorder="1" applyAlignment="1">
      <alignment horizontal="center" vertical="center"/>
    </xf>
    <xf numFmtId="0" fontId="3" fillId="0" borderId="0" xfId="2" applyFont="1" applyFill="1" applyBorder="1" applyAlignment="1">
      <alignment vertical="center"/>
    </xf>
    <xf numFmtId="0" fontId="10" fillId="4" borderId="2" xfId="2" applyFont="1" applyFill="1" applyBorder="1" applyAlignment="1">
      <alignment horizontal="center" vertical="center"/>
    </xf>
    <xf numFmtId="0" fontId="0" fillId="0" borderId="1" xfId="0" applyFill="1" applyBorder="1"/>
    <xf numFmtId="168" fontId="0" fillId="0" borderId="0" xfId="7" applyNumberFormat="1" applyFont="1" applyFill="1" applyAlignment="1">
      <alignment vertical="center"/>
    </xf>
    <xf numFmtId="0" fontId="24" fillId="0" borderId="0" xfId="12" applyFont="1" applyFill="1" applyBorder="1" applyAlignment="1">
      <alignment horizontal="right"/>
    </xf>
    <xf numFmtId="0" fontId="24" fillId="0" borderId="0" xfId="12" applyFont="1" applyFill="1" applyBorder="1"/>
    <xf numFmtId="0" fontId="24" fillId="0" borderId="0" xfId="12" applyFont="1" applyFill="1" applyBorder="1" applyAlignment="1">
      <alignment horizontal="left"/>
    </xf>
    <xf numFmtId="0" fontId="3" fillId="0" borderId="0" xfId="0" applyFont="1" applyFill="1" applyBorder="1" applyAlignment="1"/>
    <xf numFmtId="0" fontId="14" fillId="0" borderId="0" xfId="0" applyFont="1" applyFill="1" applyBorder="1" applyAlignment="1"/>
    <xf numFmtId="0" fontId="14" fillId="0" borderId="0" xfId="0" applyFont="1" applyFill="1" applyBorder="1" applyAlignment="1">
      <alignment horizontal="left"/>
    </xf>
    <xf numFmtId="0" fontId="3" fillId="0" borderId="0" xfId="0" applyFont="1" applyFill="1" applyBorder="1" applyAlignment="1">
      <alignment horizontal="left"/>
    </xf>
    <xf numFmtId="0" fontId="3" fillId="0" borderId="0" xfId="0" applyFont="1" applyFill="1" applyBorder="1" applyAlignment="1">
      <alignment horizontal="left" vertical="top"/>
    </xf>
    <xf numFmtId="0" fontId="0" fillId="0" borderId="0" xfId="0" applyFont="1" applyFill="1" applyAlignment="1">
      <alignment horizontal="left"/>
    </xf>
    <xf numFmtId="0" fontId="70" fillId="0" borderId="0" xfId="0" applyFont="1" applyFill="1"/>
    <xf numFmtId="0" fontId="71" fillId="0" borderId="0" xfId="0" applyFont="1" applyFill="1" applyAlignment="1">
      <alignment horizontal="center"/>
    </xf>
    <xf numFmtId="0" fontId="0" fillId="0" borderId="8" xfId="0" applyFill="1" applyBorder="1" applyAlignment="1">
      <alignment horizontal="center" vertical="center"/>
    </xf>
    <xf numFmtId="0" fontId="0" fillId="0" borderId="0" xfId="0" applyAlignment="1">
      <alignment horizontal="left"/>
    </xf>
    <xf numFmtId="0" fontId="74" fillId="0" borderId="2" xfId="0" applyFont="1" applyBorder="1" applyAlignment="1">
      <alignment horizontal="center" wrapText="1"/>
    </xf>
    <xf numFmtId="0" fontId="74" fillId="0" borderId="0" xfId="0" applyFont="1" applyBorder="1" applyAlignment="1">
      <alignment horizontal="center" wrapText="1"/>
    </xf>
    <xf numFmtId="0" fontId="0" fillId="0" borderId="0" xfId="0" applyBorder="1"/>
    <xf numFmtId="0" fontId="74" fillId="0" borderId="2" xfId="0" applyFont="1" applyBorder="1" applyAlignment="1">
      <alignment horizontal="left" wrapText="1"/>
    </xf>
    <xf numFmtId="0" fontId="0" fillId="0" borderId="0" xfId="0" applyBorder="1" applyAlignment="1">
      <alignment horizontal="left"/>
    </xf>
    <xf numFmtId="0" fontId="72" fillId="0" borderId="0" xfId="0" applyFont="1" applyBorder="1" applyAlignment="1">
      <alignment horizontal="center" wrapText="1"/>
    </xf>
    <xf numFmtId="0" fontId="72" fillId="0" borderId="0" xfId="0" applyFont="1" applyBorder="1" applyAlignment="1">
      <alignment horizontal="left" wrapText="1"/>
    </xf>
    <xf numFmtId="0" fontId="74" fillId="0" borderId="0" xfId="0" applyFont="1" applyBorder="1" applyAlignment="1">
      <alignment horizontal="left" wrapText="1"/>
    </xf>
    <xf numFmtId="0" fontId="3" fillId="0" borderId="0" xfId="0" applyFont="1" applyFill="1" applyBorder="1" applyAlignment="1">
      <alignment vertical="center" wrapText="1"/>
    </xf>
    <xf numFmtId="0" fontId="72" fillId="0" borderId="2" xfId="0" applyFont="1" applyBorder="1" applyAlignment="1">
      <alignment horizontal="center" vertical="center" wrapText="1"/>
    </xf>
    <xf numFmtId="0" fontId="72" fillId="0" borderId="2" xfId="0" applyFont="1" applyBorder="1" applyAlignment="1">
      <alignment horizontal="left" vertical="center" wrapText="1"/>
    </xf>
    <xf numFmtId="2" fontId="3" fillId="0" borderId="2" xfId="0" applyNumberFormat="1" applyFont="1" applyFill="1" applyBorder="1" applyAlignment="1">
      <alignment horizontal="center" vertical="center"/>
    </xf>
    <xf numFmtId="2" fontId="0" fillId="0" borderId="2" xfId="0" applyNumberFormat="1" applyBorder="1" applyAlignment="1">
      <alignment horizontal="center" vertical="center"/>
    </xf>
    <xf numFmtId="0" fontId="0" fillId="0" borderId="2" xfId="0" applyFill="1" applyBorder="1" applyAlignment="1">
      <alignment vertical="top"/>
    </xf>
    <xf numFmtId="0" fontId="0" fillId="0" borderId="2" xfId="0" applyFill="1" applyBorder="1" applyAlignment="1">
      <alignment vertical="top" wrapText="1"/>
    </xf>
    <xf numFmtId="0" fontId="27" fillId="0" borderId="2" xfId="0" applyFont="1" applyFill="1" applyBorder="1" applyAlignment="1">
      <alignment vertical="top"/>
    </xf>
    <xf numFmtId="0" fontId="10" fillId="0" borderId="0" xfId="0" applyFont="1" applyFill="1" applyBorder="1" applyAlignment="1">
      <alignment horizontal="center" vertical="top"/>
    </xf>
    <xf numFmtId="0" fontId="9" fillId="0" borderId="0" xfId="0" applyFont="1" applyAlignment="1">
      <alignment horizontal="left" wrapText="1"/>
    </xf>
    <xf numFmtId="0" fontId="55" fillId="0" borderId="16" xfId="12" applyFont="1" applyFill="1" applyBorder="1" applyAlignment="1">
      <alignment horizontal="center" vertical="center"/>
    </xf>
    <xf numFmtId="0" fontId="54" fillId="0" borderId="16" xfId="0" applyFont="1" applyFill="1" applyBorder="1" applyAlignment="1">
      <alignment vertical="center"/>
    </xf>
    <xf numFmtId="0" fontId="54" fillId="0" borderId="16" xfId="0" applyFont="1" applyFill="1" applyBorder="1" applyAlignment="1">
      <alignment vertical="center" wrapText="1"/>
    </xf>
    <xf numFmtId="0" fontId="9" fillId="0" borderId="0" xfId="12" applyFont="1" applyFill="1" applyBorder="1" applyAlignment="1">
      <alignment horizontal="left"/>
    </xf>
    <xf numFmtId="0" fontId="55" fillId="4" borderId="16" xfId="12" applyFont="1" applyFill="1" applyBorder="1" applyAlignment="1">
      <alignment horizontal="center" vertical="center"/>
    </xf>
    <xf numFmtId="0" fontId="54" fillId="4" borderId="16" xfId="0" applyFont="1" applyFill="1" applyBorder="1" applyAlignment="1">
      <alignment vertical="center"/>
    </xf>
    <xf numFmtId="0" fontId="76" fillId="0" borderId="2" xfId="0" applyFont="1" applyBorder="1" applyAlignment="1">
      <alignment wrapText="1"/>
    </xf>
    <xf numFmtId="0" fontId="0" fillId="0" borderId="6" xfId="0" applyFont="1" applyBorder="1" applyAlignment="1">
      <alignment horizontal="center" vertical="center"/>
    </xf>
    <xf numFmtId="0" fontId="0" fillId="0" borderId="5" xfId="0" applyFont="1" applyBorder="1" applyAlignment="1">
      <alignment horizontal="center" vertical="center"/>
    </xf>
    <xf numFmtId="0" fontId="77" fillId="0" borderId="21" xfId="0" applyFont="1" applyBorder="1" applyAlignment="1">
      <alignment horizontal="center" vertical="center"/>
    </xf>
    <xf numFmtId="0" fontId="0" fillId="0" borderId="0" xfId="0" applyFont="1" applyFill="1" applyBorder="1" applyAlignment="1"/>
    <xf numFmtId="0" fontId="78" fillId="0" borderId="0" xfId="0" applyFont="1"/>
    <xf numFmtId="0" fontId="42" fillId="0" borderId="0" xfId="0" applyFont="1" applyFill="1" applyBorder="1" applyAlignment="1">
      <alignment vertical="center"/>
    </xf>
    <xf numFmtId="3" fontId="42" fillId="0" borderId="0" xfId="0" applyNumberFormat="1" applyFont="1" applyFill="1" applyBorder="1" applyAlignment="1">
      <alignment horizontal="center" vertical="center"/>
    </xf>
    <xf numFmtId="0" fontId="36" fillId="0" borderId="0" xfId="3"/>
    <xf numFmtId="0" fontId="3" fillId="3" borderId="0" xfId="78" applyFont="1" applyFill="1" applyBorder="1" applyAlignment="1">
      <alignment horizontal="left" vertical="center" wrapText="1"/>
    </xf>
    <xf numFmtId="0" fontId="10" fillId="4" borderId="2" xfId="66" applyFont="1" applyFill="1" applyBorder="1" applyAlignment="1">
      <alignment horizontal="center" vertical="center" wrapText="1"/>
    </xf>
    <xf numFmtId="0" fontId="0" fillId="0" borderId="0" xfId="0" applyAlignment="1">
      <alignment horizontal="left" vertical="center"/>
    </xf>
    <xf numFmtId="0" fontId="24" fillId="0" borderId="0" xfId="0" applyFont="1"/>
    <xf numFmtId="0" fontId="72" fillId="0" borderId="0" xfId="0" applyFont="1" applyBorder="1" applyAlignment="1">
      <alignment horizontal="center" wrapText="1"/>
    </xf>
    <xf numFmtId="0" fontId="8" fillId="4" borderId="2" xfId="0" applyFont="1" applyFill="1" applyBorder="1" applyAlignment="1">
      <alignment horizontal="center"/>
    </xf>
    <xf numFmtId="0" fontId="80" fillId="3" borderId="2" xfId="0" applyFont="1" applyFill="1" applyBorder="1" applyAlignment="1">
      <alignment horizontal="center" wrapText="1"/>
    </xf>
    <xf numFmtId="0" fontId="81" fillId="3" borderId="2" xfId="0" applyFont="1" applyFill="1" applyBorder="1" applyAlignment="1">
      <alignment horizontal="center" vertical="center"/>
    </xf>
    <xf numFmtId="0" fontId="0" fillId="3" borderId="0" xfId="0" applyFill="1"/>
    <xf numFmtId="0" fontId="0" fillId="3" borderId="2" xfId="0" applyFont="1" applyFill="1" applyBorder="1" applyAlignment="1">
      <alignment vertical="center" wrapText="1"/>
    </xf>
    <xf numFmtId="0" fontId="0" fillId="3" borderId="2" xfId="0" applyFont="1" applyFill="1" applyBorder="1"/>
    <xf numFmtId="0" fontId="0" fillId="3" borderId="2" xfId="0" applyFill="1" applyBorder="1"/>
    <xf numFmtId="0" fontId="0" fillId="3" borderId="5" xfId="0" applyFont="1" applyFill="1" applyBorder="1"/>
    <xf numFmtId="169" fontId="0" fillId="3" borderId="2" xfId="0" applyNumberFormat="1" applyFill="1" applyBorder="1"/>
    <xf numFmtId="0" fontId="27" fillId="3" borderId="5" xfId="0" applyFont="1" applyFill="1" applyBorder="1"/>
    <xf numFmtId="0" fontId="0" fillId="3" borderId="2" xfId="0" applyFont="1" applyFill="1" applyBorder="1" applyAlignment="1">
      <alignment vertical="center"/>
    </xf>
    <xf numFmtId="0" fontId="0" fillId="3" borderId="2" xfId="0" applyFont="1" applyFill="1" applyBorder="1" applyAlignment="1">
      <alignment wrapText="1"/>
    </xf>
    <xf numFmtId="0" fontId="0" fillId="3" borderId="5" xfId="0" applyFont="1" applyFill="1" applyBorder="1" applyAlignment="1">
      <alignment wrapText="1"/>
    </xf>
    <xf numFmtId="0" fontId="0" fillId="3" borderId="2" xfId="0" applyFill="1" applyBorder="1" applyAlignment="1">
      <alignment wrapText="1"/>
    </xf>
    <xf numFmtId="0" fontId="0" fillId="3" borderId="5" xfId="0" applyFill="1" applyBorder="1" applyAlignment="1">
      <alignment wrapText="1"/>
    </xf>
    <xf numFmtId="0" fontId="4" fillId="3" borderId="2" xfId="0" applyFont="1" applyFill="1" applyBorder="1"/>
    <xf numFmtId="0" fontId="4" fillId="3" borderId="5" xfId="0" applyFont="1" applyFill="1" applyBorder="1" applyAlignment="1">
      <alignment horizontal="center" vertical="center"/>
    </xf>
    <xf numFmtId="0" fontId="9" fillId="4" borderId="2" xfId="0" applyFont="1" applyFill="1" applyBorder="1" applyAlignment="1">
      <alignment horizontal="center"/>
    </xf>
    <xf numFmtId="2" fontId="0" fillId="0" borderId="2" xfId="0" applyNumberFormat="1" applyFill="1" applyBorder="1" applyAlignment="1">
      <alignment horizontal="center" vertical="top"/>
    </xf>
    <xf numFmtId="0" fontId="0" fillId="0" borderId="0" xfId="0" applyFill="1" applyAlignment="1">
      <alignment vertical="top"/>
    </xf>
    <xf numFmtId="0" fontId="0" fillId="0" borderId="0" xfId="0" applyFont="1" applyFill="1" applyAlignment="1">
      <alignment horizontal="left"/>
    </xf>
    <xf numFmtId="0" fontId="3" fillId="0" borderId="0" xfId="0" applyFont="1" applyFill="1" applyBorder="1" applyAlignment="1">
      <alignment wrapText="1"/>
    </xf>
    <xf numFmtId="0" fontId="3" fillId="0" borderId="6" xfId="0" applyFont="1" applyBorder="1" applyAlignment="1">
      <alignment wrapText="1"/>
    </xf>
    <xf numFmtId="0" fontId="4" fillId="4" borderId="2" xfId="0" applyFont="1" applyFill="1" applyBorder="1" applyAlignment="1">
      <alignment vertical="center" wrapText="1"/>
    </xf>
    <xf numFmtId="0" fontId="4" fillId="4" borderId="2" xfId="0" applyFont="1" applyFill="1" applyBorder="1" applyAlignment="1">
      <alignment vertical="top" wrapText="1"/>
    </xf>
    <xf numFmtId="0" fontId="4" fillId="4" borderId="2" xfId="0" applyFont="1" applyFill="1" applyBorder="1" applyAlignment="1">
      <alignment horizontal="center" vertical="center" wrapText="1"/>
    </xf>
    <xf numFmtId="0" fontId="4" fillId="4" borderId="2" xfId="0" applyFont="1" applyFill="1" applyBorder="1" applyAlignment="1">
      <alignment horizontal="center" vertical="center"/>
    </xf>
    <xf numFmtId="2" fontId="0" fillId="0" borderId="2" xfId="0" applyNumberFormat="1" applyBorder="1" applyAlignment="1">
      <alignment horizontal="center" vertical="top"/>
    </xf>
    <xf numFmtId="0" fontId="11" fillId="0" borderId="10" xfId="0" applyFont="1" applyFill="1" applyBorder="1" applyAlignment="1">
      <alignment vertical="center"/>
    </xf>
    <xf numFmtId="0" fontId="4" fillId="4" borderId="2" xfId="0" applyFont="1" applyFill="1" applyBorder="1" applyAlignment="1">
      <alignment horizontal="center" vertical="top" wrapText="1"/>
    </xf>
    <xf numFmtId="0" fontId="0" fillId="0" borderId="2" xfId="0" applyBorder="1"/>
    <xf numFmtId="0" fontId="10" fillId="4" borderId="7" xfId="0" applyFont="1" applyFill="1" applyBorder="1" applyAlignment="1">
      <alignment horizontal="center" vertical="center"/>
    </xf>
    <xf numFmtId="0" fontId="10" fillId="0" borderId="2" xfId="0" applyFont="1" applyFill="1" applyBorder="1" applyAlignment="1">
      <alignment horizontal="center"/>
    </xf>
    <xf numFmtId="0" fontId="0" fillId="0" borderId="0" xfId="0" applyFont="1" applyFill="1" applyAlignment="1">
      <alignment horizontal="left" vertical="top" wrapText="1"/>
    </xf>
    <xf numFmtId="0" fontId="10" fillId="0" borderId="0" xfId="0" applyFont="1" applyFill="1" applyBorder="1" applyAlignment="1">
      <alignment horizontal="center" wrapText="1"/>
    </xf>
    <xf numFmtId="0" fontId="17" fillId="0" borderId="10" xfId="0" applyFont="1" applyFill="1" applyBorder="1" applyAlignment="1">
      <alignment horizontal="center" vertical="center"/>
    </xf>
    <xf numFmtId="0" fontId="10" fillId="4" borderId="2" xfId="0" applyFont="1" applyFill="1" applyBorder="1" applyAlignment="1">
      <alignment horizontal="left" vertical="top" wrapText="1"/>
    </xf>
    <xf numFmtId="0" fontId="10" fillId="4" borderId="8" xfId="0" applyFont="1" applyFill="1" applyBorder="1" applyAlignment="1">
      <alignment horizontal="left" vertical="center" wrapText="1"/>
    </xf>
    <xf numFmtId="0" fontId="10" fillId="4" borderId="7" xfId="0" applyFont="1" applyFill="1" applyBorder="1" applyAlignment="1">
      <alignment horizontal="left" vertical="center" wrapText="1"/>
    </xf>
    <xf numFmtId="0" fontId="10" fillId="4" borderId="3" xfId="0" applyFont="1" applyFill="1" applyBorder="1" applyAlignment="1">
      <alignment horizontal="center" vertical="center" wrapText="1"/>
    </xf>
    <xf numFmtId="0" fontId="10" fillId="4" borderId="4" xfId="0" applyFont="1" applyFill="1" applyBorder="1" applyAlignment="1">
      <alignment horizontal="center" vertical="center" wrapText="1"/>
    </xf>
    <xf numFmtId="0" fontId="10" fillId="4" borderId="5"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1" fillId="0" borderId="0" xfId="1" applyFont="1" applyFill="1" applyBorder="1" applyAlignment="1">
      <alignment horizontal="left" vertical="top" wrapText="1"/>
    </xf>
    <xf numFmtId="0" fontId="10" fillId="4" borderId="2" xfId="1" applyFont="1" applyFill="1" applyBorder="1" applyAlignment="1">
      <alignment horizontal="left" vertical="center" wrapText="1"/>
    </xf>
    <xf numFmtId="0" fontId="10" fillId="0" borderId="3" xfId="1" applyFont="1" applyFill="1" applyBorder="1" applyAlignment="1">
      <alignment horizontal="left" vertical="center"/>
    </xf>
    <xf numFmtId="0" fontId="10" fillId="0" borderId="4" xfId="1" applyFont="1" applyFill="1" applyBorder="1" applyAlignment="1">
      <alignment horizontal="left" vertical="center"/>
    </xf>
    <xf numFmtId="0" fontId="8" fillId="0" borderId="0" xfId="1" applyFont="1" applyFill="1" applyBorder="1" applyAlignment="1">
      <alignment horizontal="center" vertical="center"/>
    </xf>
    <xf numFmtId="0" fontId="8" fillId="0" borderId="10" xfId="1" applyFont="1" applyFill="1" applyBorder="1" applyAlignment="1">
      <alignment horizontal="center" vertical="top"/>
    </xf>
    <xf numFmtId="0" fontId="10" fillId="4" borderId="2" xfId="1" applyFont="1" applyFill="1" applyBorder="1" applyAlignment="1">
      <alignment horizontal="center" vertical="center"/>
    </xf>
    <xf numFmtId="0" fontId="5" fillId="0" borderId="0" xfId="0" applyFont="1" applyFill="1" applyAlignment="1">
      <alignment horizontal="left"/>
    </xf>
    <xf numFmtId="0" fontId="11" fillId="0" borderId="10" xfId="0" applyFont="1" applyFill="1" applyBorder="1" applyAlignment="1">
      <alignment horizontal="right" vertical="top"/>
    </xf>
    <xf numFmtId="0" fontId="3" fillId="0" borderId="4" xfId="0" applyFont="1" applyFill="1" applyBorder="1" applyAlignment="1">
      <alignment vertical="center"/>
    </xf>
    <xf numFmtId="0" fontId="3" fillId="0" borderId="5" xfId="0" applyFont="1" applyFill="1" applyBorder="1" applyAlignment="1">
      <alignment vertical="center"/>
    </xf>
    <xf numFmtId="0" fontId="3" fillId="0" borderId="6" xfId="0" applyFont="1" applyFill="1" applyBorder="1" applyAlignment="1">
      <alignment horizontal="left" wrapText="1"/>
    </xf>
    <xf numFmtId="0" fontId="3" fillId="0" borderId="6" xfId="0" applyFont="1" applyFill="1" applyBorder="1" applyAlignment="1">
      <alignment horizontal="left"/>
    </xf>
    <xf numFmtId="0" fontId="14" fillId="0" borderId="6" xfId="0" applyFont="1" applyFill="1" applyBorder="1" applyAlignment="1">
      <alignment horizontal="left"/>
    </xf>
    <xf numFmtId="0" fontId="11" fillId="0" borderId="10" xfId="0" applyFont="1" applyFill="1" applyBorder="1" applyAlignment="1">
      <alignment horizontal="center" vertical="center"/>
    </xf>
    <xf numFmtId="0" fontId="8" fillId="0" borderId="10" xfId="0" applyFont="1" applyFill="1" applyBorder="1" applyAlignment="1">
      <alignment horizontal="center" vertical="center"/>
    </xf>
    <xf numFmtId="0" fontId="3" fillId="0" borderId="2" xfId="0" applyFont="1" applyFill="1" applyBorder="1" applyAlignment="1">
      <alignment horizontal="center" vertical="center" wrapText="1"/>
    </xf>
    <xf numFmtId="0" fontId="0" fillId="0" borderId="2" xfId="0" applyFont="1" applyFill="1" applyBorder="1" applyAlignment="1">
      <alignment vertical="center" wrapText="1"/>
    </xf>
    <xf numFmtId="0" fontId="0" fillId="0" borderId="6" xfId="0" applyFont="1" applyFill="1" applyBorder="1" applyAlignment="1">
      <alignment horizontal="left" vertical="center" wrapText="1"/>
    </xf>
    <xf numFmtId="0" fontId="0" fillId="0" borderId="6" xfId="0" applyFont="1" applyFill="1" applyBorder="1" applyAlignment="1">
      <alignment horizontal="left" vertical="center"/>
    </xf>
    <xf numFmtId="0" fontId="8" fillId="0" borderId="0" xfId="0" applyFont="1" applyFill="1" applyBorder="1" applyAlignment="1">
      <alignment horizontal="center" wrapText="1"/>
    </xf>
    <xf numFmtId="0" fontId="8" fillId="0" borderId="0" xfId="0" applyFont="1" applyFill="1" applyBorder="1" applyAlignment="1">
      <alignment horizontal="center" vertical="top" wrapText="1"/>
    </xf>
    <xf numFmtId="0" fontId="8" fillId="0" borderId="0" xfId="0" applyFont="1" applyFill="1" applyBorder="1" applyAlignment="1">
      <alignment horizontal="center" vertical="center"/>
    </xf>
    <xf numFmtId="0" fontId="10" fillId="0" borderId="2" xfId="0" applyFont="1" applyFill="1" applyBorder="1" applyAlignment="1">
      <alignment horizontal="center" vertical="center"/>
    </xf>
    <xf numFmtId="0" fontId="16" fillId="0" borderId="2" xfId="0" applyFont="1" applyFill="1" applyBorder="1" applyAlignment="1">
      <alignment vertical="center"/>
    </xf>
    <xf numFmtId="0" fontId="3" fillId="0" borderId="6" xfId="1" applyFont="1" applyFill="1" applyBorder="1" applyAlignment="1">
      <alignment horizontal="left" vertical="top" wrapText="1"/>
    </xf>
    <xf numFmtId="0" fontId="10" fillId="0" borderId="3" xfId="1" applyFont="1" applyFill="1" applyBorder="1" applyAlignment="1">
      <alignment horizontal="center" vertical="center"/>
    </xf>
    <xf numFmtId="0" fontId="10" fillId="0" borderId="5" xfId="1" applyFont="1" applyFill="1" applyBorder="1" applyAlignment="1">
      <alignment horizontal="center" vertical="center"/>
    </xf>
    <xf numFmtId="0" fontId="17" fillId="0" borderId="0" xfId="0" applyFont="1" applyFill="1" applyBorder="1" applyAlignment="1">
      <alignment horizontal="center"/>
    </xf>
    <xf numFmtId="0" fontId="29" fillId="0" borderId="0" xfId="0" applyFont="1" applyFill="1" applyBorder="1" applyAlignment="1">
      <alignment horizontal="center" vertical="center"/>
    </xf>
    <xf numFmtId="0" fontId="8" fillId="0" borderId="10" xfId="1" applyFont="1" applyFill="1" applyBorder="1" applyAlignment="1">
      <alignment horizontal="center"/>
    </xf>
    <xf numFmtId="0" fontId="10" fillId="4" borderId="8" xfId="1" applyFont="1" applyFill="1" applyBorder="1" applyAlignment="1">
      <alignment horizontal="center" vertical="center" wrapText="1"/>
    </xf>
    <xf numFmtId="0" fontId="10" fillId="4" borderId="7" xfId="1" applyFont="1" applyFill="1" applyBorder="1" applyAlignment="1">
      <alignment horizontal="center" vertical="center" wrapText="1"/>
    </xf>
    <xf numFmtId="0" fontId="10" fillId="4" borderId="8" xfId="1" applyFont="1" applyFill="1" applyBorder="1" applyAlignment="1">
      <alignment horizontal="left" vertical="center"/>
    </xf>
    <xf numFmtId="0" fontId="10" fillId="4" borderId="7" xfId="1" applyFont="1" applyFill="1" applyBorder="1" applyAlignment="1">
      <alignment horizontal="left" vertical="center"/>
    </xf>
    <xf numFmtId="0" fontId="10" fillId="4" borderId="15" xfId="1" applyFont="1" applyFill="1" applyBorder="1" applyAlignment="1">
      <alignment horizontal="center" vertical="top" wrapText="1"/>
    </xf>
    <xf numFmtId="0" fontId="10" fillId="4" borderId="6" xfId="1" applyFont="1" applyFill="1" applyBorder="1" applyAlignment="1">
      <alignment horizontal="center" vertical="top" wrapText="1"/>
    </xf>
    <xf numFmtId="0" fontId="10" fillId="4" borderId="14" xfId="1" applyFont="1" applyFill="1" applyBorder="1" applyAlignment="1">
      <alignment horizontal="center" vertical="top" wrapText="1"/>
    </xf>
    <xf numFmtId="0" fontId="0" fillId="0" borderId="0" xfId="0" applyFont="1" applyFill="1" applyAlignment="1">
      <alignment horizontal="left" wrapText="1"/>
    </xf>
    <xf numFmtId="0" fontId="4" fillId="4" borderId="8" xfId="0" applyFont="1" applyFill="1" applyBorder="1" applyAlignment="1">
      <alignment horizontal="left" vertical="center"/>
    </xf>
    <xf numFmtId="0" fontId="4" fillId="4" borderId="7" xfId="0" applyFont="1" applyFill="1" applyBorder="1" applyAlignment="1">
      <alignment horizontal="left" vertical="center"/>
    </xf>
    <xf numFmtId="0" fontId="4" fillId="0" borderId="0" xfId="0" applyFont="1" applyFill="1" applyBorder="1" applyAlignment="1">
      <alignment horizontal="center" vertical="center"/>
    </xf>
    <xf numFmtId="0" fontId="4" fillId="0" borderId="0" xfId="0" applyFont="1" applyFill="1" applyBorder="1" applyAlignment="1">
      <alignment horizontal="center"/>
    </xf>
    <xf numFmtId="0" fontId="22" fillId="0" borderId="10" xfId="0" applyFont="1" applyFill="1" applyBorder="1" applyAlignment="1">
      <alignment horizontal="center" vertical="center"/>
    </xf>
    <xf numFmtId="0" fontId="22" fillId="0" borderId="0" xfId="0" applyFont="1" applyFill="1" applyBorder="1" applyAlignment="1">
      <alignment horizontal="center" vertical="center"/>
    </xf>
    <xf numFmtId="0" fontId="3" fillId="0" borderId="6" xfId="0" applyFont="1" applyFill="1" applyBorder="1" applyAlignment="1">
      <alignment horizontal="left" vertical="top" wrapText="1"/>
    </xf>
    <xf numFmtId="0" fontId="4" fillId="4" borderId="2" xfId="0" applyFont="1" applyFill="1" applyBorder="1" applyAlignment="1">
      <alignment horizontal="center" vertical="top" wrapText="1"/>
    </xf>
    <xf numFmtId="0" fontId="5" fillId="0" borderId="0" xfId="0" applyFont="1" applyFill="1" applyBorder="1" applyAlignment="1">
      <alignment horizontal="left" vertical="center"/>
    </xf>
    <xf numFmtId="0" fontId="13" fillId="0" borderId="2" xfId="0" applyFont="1" applyFill="1" applyBorder="1" applyAlignment="1">
      <alignment vertical="center"/>
    </xf>
    <xf numFmtId="0" fontId="13" fillId="0" borderId="2" xfId="0" applyFont="1" applyFill="1" applyBorder="1" applyAlignment="1">
      <alignment horizontal="center" vertical="center"/>
    </xf>
    <xf numFmtId="0" fontId="12" fillId="0" borderId="2" xfId="0" applyFont="1" applyFill="1" applyBorder="1" applyAlignment="1">
      <alignment vertical="center"/>
    </xf>
    <xf numFmtId="3" fontId="12" fillId="0" borderId="2" xfId="0" applyNumberFormat="1" applyFont="1" applyFill="1" applyBorder="1" applyAlignment="1">
      <alignment horizontal="center" vertical="center"/>
    </xf>
    <xf numFmtId="0" fontId="6" fillId="0" borderId="6" xfId="1" applyFont="1" applyFill="1" applyBorder="1" applyAlignment="1">
      <alignment horizontal="left" vertical="top" wrapText="1"/>
    </xf>
    <xf numFmtId="0" fontId="6" fillId="0" borderId="6" xfId="1" applyFont="1" applyFill="1" applyBorder="1" applyAlignment="1">
      <alignment horizontal="left" vertical="top"/>
    </xf>
    <xf numFmtId="3" fontId="13" fillId="0" borderId="2" xfId="0" applyNumberFormat="1" applyFont="1" applyFill="1" applyBorder="1" applyAlignment="1">
      <alignment horizontal="center" vertical="center"/>
    </xf>
    <xf numFmtId="0" fontId="13" fillId="0" borderId="2" xfId="0" applyFont="1" applyFill="1" applyBorder="1" applyAlignment="1">
      <alignment vertical="center" wrapText="1"/>
    </xf>
    <xf numFmtId="49" fontId="17" fillId="0" borderId="0" xfId="0" applyNumberFormat="1" applyFont="1" applyFill="1" applyBorder="1" applyAlignment="1">
      <alignment horizontal="center" vertical="center"/>
    </xf>
    <xf numFmtId="49" fontId="5" fillId="0" borderId="0" xfId="0" applyNumberFormat="1" applyFont="1" applyFill="1" applyBorder="1" applyAlignment="1">
      <alignment horizontal="right" vertical="center"/>
    </xf>
    <xf numFmtId="49" fontId="5" fillId="0" borderId="0" xfId="0" applyNumberFormat="1" applyFont="1" applyFill="1" applyBorder="1" applyAlignment="1">
      <alignment horizontal="center" vertical="center"/>
    </xf>
    <xf numFmtId="0" fontId="0" fillId="0" borderId="0" xfId="0" applyFont="1" applyFill="1" applyBorder="1" applyAlignment="1">
      <alignment horizontal="center" vertical="center"/>
    </xf>
    <xf numFmtId="0" fontId="42" fillId="0" borderId="0" xfId="0" applyFont="1" applyFill="1" applyBorder="1" applyAlignment="1">
      <alignment horizontal="left" vertical="center"/>
    </xf>
    <xf numFmtId="0" fontId="42" fillId="0" borderId="0" xfId="0" applyFont="1" applyFill="1" applyBorder="1" applyAlignment="1">
      <alignment vertical="center" wrapText="1"/>
    </xf>
    <xf numFmtId="0" fontId="44" fillId="0" borderId="0" xfId="0" applyFont="1" applyFill="1" applyBorder="1" applyAlignment="1">
      <alignment vertical="center"/>
    </xf>
    <xf numFmtId="3" fontId="44" fillId="0" borderId="0" xfId="0" applyNumberFormat="1" applyFont="1" applyFill="1" applyBorder="1" applyAlignment="1">
      <alignment horizontal="center" vertical="center"/>
    </xf>
    <xf numFmtId="0" fontId="0" fillId="0" borderId="0" xfId="0" applyFont="1" applyFill="1" applyBorder="1" applyAlignment="1">
      <alignment horizontal="left" wrapText="1"/>
    </xf>
    <xf numFmtId="0" fontId="6" fillId="0" borderId="0" xfId="1" applyFont="1" applyFill="1" applyBorder="1" applyAlignment="1">
      <alignment horizontal="left" vertical="center" wrapText="1"/>
    </xf>
    <xf numFmtId="0" fontId="42" fillId="0" borderId="0" xfId="0" applyFont="1" applyFill="1" applyBorder="1" applyAlignment="1">
      <alignment vertical="center"/>
    </xf>
    <xf numFmtId="0" fontId="42" fillId="0" borderId="0" xfId="0" applyFont="1" applyFill="1" applyBorder="1" applyAlignment="1">
      <alignment horizontal="center" vertical="center"/>
    </xf>
    <xf numFmtId="3" fontId="42" fillId="0" borderId="0" xfId="0" applyNumberFormat="1" applyFont="1" applyFill="1" applyBorder="1" applyAlignment="1">
      <alignment horizontal="center" vertical="center"/>
    </xf>
    <xf numFmtId="0" fontId="0" fillId="0" borderId="0" xfId="0" applyFont="1" applyFill="1" applyBorder="1" applyAlignment="1">
      <alignment horizontal="left" vertical="center"/>
    </xf>
    <xf numFmtId="0" fontId="44" fillId="4" borderId="8" xfId="0" applyFont="1" applyFill="1" applyBorder="1" applyAlignment="1">
      <alignment vertical="center"/>
    </xf>
    <xf numFmtId="0" fontId="44" fillId="4" borderId="7" xfId="0" applyFont="1" applyFill="1" applyBorder="1" applyAlignment="1">
      <alignment vertical="center"/>
    </xf>
    <xf numFmtId="3" fontId="44" fillId="0" borderId="2" xfId="0" applyNumberFormat="1" applyFont="1" applyFill="1" applyBorder="1" applyAlignment="1">
      <alignment horizontal="center" vertical="center"/>
    </xf>
    <xf numFmtId="0" fontId="42" fillId="4" borderId="2" xfId="0" applyFont="1" applyFill="1" applyBorder="1" applyAlignment="1">
      <alignment vertical="center" wrapText="1"/>
    </xf>
    <xf numFmtId="0" fontId="42" fillId="0" borderId="2" xfId="0" applyFont="1" applyFill="1" applyBorder="1" applyAlignment="1">
      <alignment vertical="center" wrapText="1"/>
    </xf>
    <xf numFmtId="0" fontId="42" fillId="0" borderId="8" xfId="0" applyFont="1" applyFill="1" applyBorder="1" applyAlignment="1">
      <alignment vertical="center" wrapText="1"/>
    </xf>
    <xf numFmtId="0" fontId="42" fillId="0" borderId="2" xfId="0" applyFont="1" applyFill="1" applyBorder="1" applyAlignment="1">
      <alignment vertical="center"/>
    </xf>
    <xf numFmtId="0" fontId="42" fillId="0" borderId="2" xfId="0" applyFont="1" applyFill="1" applyBorder="1" applyAlignment="1">
      <alignment horizontal="center" vertical="center"/>
    </xf>
    <xf numFmtId="3" fontId="42" fillId="0" borderId="2" xfId="0" applyNumberFormat="1" applyFont="1" applyFill="1" applyBorder="1" applyAlignment="1">
      <alignment horizontal="center" vertical="center"/>
    </xf>
    <xf numFmtId="0" fontId="10" fillId="0" borderId="0" xfId="0" applyFont="1" applyFill="1" applyBorder="1" applyAlignment="1">
      <alignment horizontal="center"/>
    </xf>
    <xf numFmtId="0" fontId="10" fillId="0" borderId="0" xfId="0" applyFont="1" applyFill="1" applyBorder="1" applyAlignment="1">
      <alignment horizontal="center" vertical="top"/>
    </xf>
    <xf numFmtId="49" fontId="0" fillId="0" borderId="10" xfId="0" applyNumberFormat="1" applyFill="1" applyBorder="1" applyAlignment="1">
      <alignment horizontal="right" vertical="center"/>
    </xf>
    <xf numFmtId="49" fontId="0" fillId="0" borderId="10" xfId="0" applyNumberFormat="1" applyFill="1" applyBorder="1" applyAlignment="1">
      <alignment horizontal="center" vertical="center"/>
    </xf>
    <xf numFmtId="0" fontId="9" fillId="0" borderId="0" xfId="0" applyFont="1" applyAlignment="1">
      <alignment horizontal="left" wrapText="1"/>
    </xf>
    <xf numFmtId="0" fontId="55" fillId="0" borderId="16" xfId="12" applyFont="1" applyFill="1" applyBorder="1" applyAlignment="1">
      <alignment horizontal="center" vertical="center"/>
    </xf>
    <xf numFmtId="0" fontId="54" fillId="0" borderId="16" xfId="0" applyFont="1" applyFill="1" applyBorder="1" applyAlignment="1">
      <alignment vertical="center"/>
    </xf>
    <xf numFmtId="0" fontId="54" fillId="0" borderId="17" xfId="0" applyFont="1" applyFill="1" applyBorder="1" applyAlignment="1">
      <alignment vertical="center" wrapText="1"/>
    </xf>
    <xf numFmtId="0" fontId="54" fillId="0" borderId="18" xfId="0" applyFont="1" applyFill="1" applyBorder="1" applyAlignment="1">
      <alignment vertical="center" wrapText="1"/>
    </xf>
    <xf numFmtId="0" fontId="54" fillId="0" borderId="19" xfId="0" applyFont="1" applyFill="1" applyBorder="1" applyAlignment="1">
      <alignment vertical="center" wrapText="1"/>
    </xf>
    <xf numFmtId="0" fontId="54" fillId="0" borderId="16" xfId="0" applyFont="1" applyFill="1" applyBorder="1" applyAlignment="1">
      <alignment vertical="center" wrapText="1"/>
    </xf>
    <xf numFmtId="0" fontId="9" fillId="0" borderId="1" xfId="12" applyFont="1" applyFill="1" applyBorder="1" applyAlignment="1">
      <alignment horizontal="left" wrapText="1"/>
    </xf>
    <xf numFmtId="0" fontId="9" fillId="0" borderId="0" xfId="12" applyFont="1" applyFill="1" applyBorder="1" applyAlignment="1">
      <alignment horizontal="left"/>
    </xf>
    <xf numFmtId="0" fontId="55" fillId="4" borderId="16" xfId="12" applyFont="1" applyFill="1" applyBorder="1" applyAlignment="1">
      <alignment horizontal="center" vertical="center"/>
    </xf>
    <xf numFmtId="0" fontId="54" fillId="4" borderId="16" xfId="0" applyFont="1" applyFill="1" applyBorder="1" applyAlignment="1">
      <alignment vertical="center"/>
    </xf>
    <xf numFmtId="0" fontId="54" fillId="4" borderId="16" xfId="0" applyFont="1" applyFill="1" applyBorder="1" applyAlignment="1">
      <alignment vertical="center" wrapText="1"/>
    </xf>
    <xf numFmtId="0" fontId="54" fillId="4" borderId="17" xfId="0" applyFont="1" applyFill="1" applyBorder="1" applyAlignment="1">
      <alignment vertical="center" wrapText="1"/>
    </xf>
    <xf numFmtId="0" fontId="54" fillId="4" borderId="18" xfId="0" applyFont="1" applyFill="1" applyBorder="1" applyAlignment="1">
      <alignment vertical="center" wrapText="1"/>
    </xf>
    <xf numFmtId="0" fontId="54" fillId="4" borderId="19" xfId="0" applyFont="1" applyFill="1" applyBorder="1" applyAlignment="1">
      <alignment vertical="center" wrapText="1"/>
    </xf>
    <xf numFmtId="0" fontId="63" fillId="0" borderId="0" xfId="0" applyFont="1" applyFill="1" applyBorder="1" applyAlignment="1">
      <alignment horizontal="center" vertical="top" wrapText="1"/>
    </xf>
    <xf numFmtId="0" fontId="63" fillId="0" borderId="0" xfId="0" applyFont="1" applyFill="1" applyBorder="1" applyAlignment="1">
      <alignment horizontal="center" vertical="top"/>
    </xf>
    <xf numFmtId="0" fontId="65" fillId="0" borderId="0" xfId="0" applyFont="1" applyFill="1" applyBorder="1" applyAlignment="1">
      <alignment horizontal="center" vertical="top"/>
    </xf>
    <xf numFmtId="0" fontId="9" fillId="0" borderId="20" xfId="0" applyFont="1" applyFill="1" applyBorder="1" applyAlignment="1">
      <alignment horizontal="right" vertical="top"/>
    </xf>
    <xf numFmtId="0" fontId="9" fillId="0" borderId="20" xfId="0" applyFont="1" applyFill="1" applyBorder="1" applyAlignment="1">
      <alignment horizontal="center" vertical="top"/>
    </xf>
    <xf numFmtId="0" fontId="63" fillId="4" borderId="16" xfId="12" applyFont="1" applyFill="1" applyBorder="1" applyAlignment="1">
      <alignment horizontal="center" vertical="center"/>
    </xf>
    <xf numFmtId="0" fontId="58" fillId="4" borderId="16" xfId="0" applyFont="1" applyFill="1" applyBorder="1" applyAlignment="1">
      <alignment horizontal="center" vertical="center" wrapText="1"/>
    </xf>
    <xf numFmtId="0" fontId="58" fillId="4" borderId="16" xfId="0" applyFont="1" applyFill="1" applyBorder="1" applyAlignment="1">
      <alignment horizontal="left" vertical="center" wrapText="1"/>
    </xf>
    <xf numFmtId="0" fontId="3" fillId="0" borderId="6" xfId="0" applyFont="1" applyFill="1" applyBorder="1" applyAlignment="1">
      <alignment horizontal="left" vertical="top"/>
    </xf>
    <xf numFmtId="0" fontId="3" fillId="0" borderId="0" xfId="0" applyFont="1" applyFill="1" applyBorder="1" applyAlignment="1">
      <alignment horizontal="left" vertical="top"/>
    </xf>
    <xf numFmtId="0" fontId="21" fillId="0" borderId="0" xfId="0" applyFont="1" applyFill="1" applyAlignment="1">
      <alignment horizontal="center"/>
    </xf>
    <xf numFmtId="0" fontId="7" fillId="0" borderId="0" xfId="0" applyFont="1" applyFill="1" applyBorder="1" applyAlignment="1">
      <alignment horizontal="center" vertical="top" wrapText="1"/>
    </xf>
    <xf numFmtId="0" fontId="3" fillId="0" borderId="6" xfId="0" applyFont="1" applyFill="1" applyBorder="1" applyAlignment="1">
      <alignment horizontal="center" vertical="top"/>
    </xf>
    <xf numFmtId="0" fontId="6" fillId="0" borderId="6" xfId="0" applyFont="1" applyFill="1" applyBorder="1" applyAlignment="1">
      <alignment horizontal="center" vertical="top"/>
    </xf>
    <xf numFmtId="0" fontId="79" fillId="0" borderId="0" xfId="24" applyFont="1" applyBorder="1" applyAlignment="1" applyProtection="1">
      <alignment horizontal="left"/>
    </xf>
    <xf numFmtId="0" fontId="0" fillId="0" borderId="0" xfId="0" applyBorder="1" applyAlignment="1">
      <alignment horizontal="left"/>
    </xf>
    <xf numFmtId="0" fontId="9" fillId="0" borderId="0" xfId="0" applyFont="1" applyBorder="1" applyAlignment="1"/>
    <xf numFmtId="0" fontId="4" fillId="0" borderId="0" xfId="0" applyFont="1" applyAlignment="1">
      <alignment horizontal="center"/>
    </xf>
    <xf numFmtId="0" fontId="4" fillId="0" borderId="10" xfId="0" applyFont="1" applyBorder="1" applyAlignment="1">
      <alignment horizontal="center"/>
    </xf>
    <xf numFmtId="0" fontId="3" fillId="0" borderId="0" xfId="2" applyFont="1" applyFill="1" applyBorder="1" applyAlignment="1">
      <alignment horizontal="left" vertical="center" wrapText="1"/>
    </xf>
    <xf numFmtId="0" fontId="3" fillId="0" borderId="8" xfId="2" applyFont="1" applyFill="1" applyBorder="1" applyAlignment="1">
      <alignment horizontal="left" vertical="top" wrapText="1"/>
    </xf>
    <xf numFmtId="0" fontId="3" fillId="0" borderId="11" xfId="2" applyFont="1" applyFill="1" applyBorder="1" applyAlignment="1">
      <alignment horizontal="left" vertical="top" wrapText="1"/>
    </xf>
    <xf numFmtId="0" fontId="0" fillId="0" borderId="14" xfId="0" applyFill="1" applyBorder="1" applyAlignment="1">
      <alignment horizontal="left" wrapText="1"/>
    </xf>
    <xf numFmtId="0" fontId="0" fillId="0" borderId="12" xfId="0" applyFill="1" applyBorder="1" applyAlignment="1">
      <alignment horizontal="left" wrapText="1"/>
    </xf>
    <xf numFmtId="0" fontId="0" fillId="0" borderId="8" xfId="0" applyFill="1" applyBorder="1" applyAlignment="1">
      <alignment horizontal="left" wrapText="1"/>
    </xf>
    <xf numFmtId="0" fontId="0" fillId="0" borderId="11" xfId="0" applyFill="1" applyBorder="1" applyAlignment="1">
      <alignment horizontal="left" wrapText="1"/>
    </xf>
    <xf numFmtId="0" fontId="72" fillId="4" borderId="2" xfId="0" applyFont="1" applyFill="1" applyBorder="1" applyAlignment="1">
      <alignment horizontal="center" wrapText="1"/>
    </xf>
    <xf numFmtId="0" fontId="72" fillId="0" borderId="0" xfId="0" applyFont="1" applyBorder="1" applyAlignment="1">
      <alignment horizontal="center" wrapText="1"/>
    </xf>
    <xf numFmtId="0" fontId="72" fillId="4" borderId="2" xfId="0" applyFont="1" applyFill="1" applyBorder="1" applyAlignment="1">
      <alignment horizontal="center" vertical="center" wrapText="1"/>
    </xf>
    <xf numFmtId="0" fontId="0" fillId="0" borderId="6" xfId="0" applyBorder="1" applyAlignment="1">
      <alignment horizontal="left" wrapText="1"/>
    </xf>
    <xf numFmtId="0" fontId="0" fillId="0" borderId="0" xfId="0" applyAlignment="1">
      <alignment horizontal="left" vertical="center"/>
    </xf>
    <xf numFmtId="0" fontId="17" fillId="0" borderId="0" xfId="0" applyFont="1" applyFill="1" applyAlignment="1">
      <alignment horizontal="center"/>
    </xf>
    <xf numFmtId="0" fontId="17" fillId="0" borderId="10" xfId="0" applyFont="1" applyFill="1" applyBorder="1" applyAlignment="1">
      <alignment horizontal="center"/>
    </xf>
    <xf numFmtId="0" fontId="0" fillId="0" borderId="0" xfId="0" applyFont="1" applyFill="1" applyAlignment="1">
      <alignment horizontal="left"/>
    </xf>
    <xf numFmtId="0" fontId="4" fillId="4" borderId="8" xfId="0" applyFont="1" applyFill="1" applyBorder="1" applyAlignment="1">
      <alignment horizontal="left" vertical="center" wrapText="1"/>
    </xf>
    <xf numFmtId="0" fontId="4" fillId="4" borderId="11" xfId="0" applyFont="1" applyFill="1" applyBorder="1" applyAlignment="1">
      <alignment horizontal="left" vertical="center" wrapText="1"/>
    </xf>
    <xf numFmtId="0" fontId="4" fillId="4" borderId="7" xfId="0" applyFont="1" applyFill="1" applyBorder="1" applyAlignment="1">
      <alignment horizontal="left" vertical="center" wrapText="1"/>
    </xf>
    <xf numFmtId="0" fontId="4" fillId="3" borderId="3" xfId="0" applyFont="1" applyFill="1" applyBorder="1" applyAlignment="1">
      <alignment horizontal="center"/>
    </xf>
    <xf numFmtId="0" fontId="4" fillId="3" borderId="5" xfId="0" applyFont="1" applyFill="1" applyBorder="1" applyAlignment="1">
      <alignment horizontal="center"/>
    </xf>
    <xf numFmtId="0" fontId="4" fillId="4" borderId="2" xfId="0" applyFont="1" applyFill="1" applyBorder="1" applyAlignment="1">
      <alignment horizontal="center" wrapText="1"/>
    </xf>
    <xf numFmtId="0" fontId="4" fillId="4" borderId="7"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12" fillId="4" borderId="2" xfId="0" applyFont="1" applyFill="1" applyBorder="1" applyAlignment="1">
      <alignment horizontal="center" wrapText="1"/>
    </xf>
    <xf numFmtId="0" fontId="4" fillId="4" borderId="3" xfId="0" applyFont="1" applyFill="1" applyBorder="1" applyAlignment="1">
      <alignment horizontal="center" vertical="top" wrapText="1"/>
    </xf>
    <xf numFmtId="0" fontId="4" fillId="4" borderId="5" xfId="0" applyFont="1" applyFill="1" applyBorder="1" applyAlignment="1">
      <alignment horizontal="center" vertical="top" wrapText="1"/>
    </xf>
    <xf numFmtId="0" fontId="3" fillId="0" borderId="0" xfId="0" applyFont="1" applyFill="1" applyBorder="1" applyAlignment="1">
      <alignment horizontal="center"/>
    </xf>
    <xf numFmtId="0" fontId="10" fillId="0" borderId="10" xfId="0" applyFont="1" applyFill="1" applyBorder="1" applyAlignment="1">
      <alignment horizontal="center"/>
    </xf>
    <xf numFmtId="0" fontId="0" fillId="0" borderId="6" xfId="0" applyFill="1" applyBorder="1" applyAlignment="1">
      <alignment horizontal="left" vertical="center" wrapText="1"/>
    </xf>
    <xf numFmtId="0" fontId="0" fillId="0" borderId="0" xfId="0" applyFill="1" applyBorder="1" applyAlignment="1">
      <alignment horizontal="left" vertical="center" wrapText="1"/>
    </xf>
    <xf numFmtId="0" fontId="27" fillId="0" borderId="0"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10" fillId="0" borderId="0" xfId="0" applyFont="1" applyFill="1" applyAlignment="1">
      <alignment horizontal="center" vertical="center"/>
    </xf>
    <xf numFmtId="0" fontId="0" fillId="0" borderId="10" xfId="0" applyFont="1" applyFill="1" applyBorder="1" applyAlignment="1">
      <alignment horizontal="right" vertical="center"/>
    </xf>
    <xf numFmtId="0" fontId="4" fillId="4" borderId="8" xfId="0" applyFont="1" applyFill="1" applyBorder="1" applyAlignment="1">
      <alignment horizontal="center" vertical="center"/>
    </xf>
    <xf numFmtId="0" fontId="4" fillId="4" borderId="7" xfId="0" applyFont="1" applyFill="1" applyBorder="1" applyAlignment="1">
      <alignment horizontal="center" vertical="center"/>
    </xf>
    <xf numFmtId="0" fontId="4" fillId="4" borderId="2" xfId="0" applyFont="1" applyFill="1" applyBorder="1" applyAlignment="1">
      <alignment horizontal="center" vertical="center"/>
    </xf>
    <xf numFmtId="0" fontId="4" fillId="4" borderId="3" xfId="0" applyFont="1" applyFill="1" applyBorder="1" applyAlignment="1">
      <alignment horizontal="center" vertical="center"/>
    </xf>
    <xf numFmtId="0" fontId="4" fillId="4" borderId="4" xfId="0" applyFont="1" applyFill="1" applyBorder="1" applyAlignment="1">
      <alignment horizontal="center" vertical="center"/>
    </xf>
    <xf numFmtId="0" fontId="4" fillId="4" borderId="5" xfId="0" applyFont="1" applyFill="1" applyBorder="1" applyAlignment="1">
      <alignment horizontal="center" vertical="center"/>
    </xf>
    <xf numFmtId="0" fontId="0" fillId="0" borderId="0" xfId="0" applyFont="1" applyFill="1" applyBorder="1" applyAlignment="1">
      <alignment horizontal="left" vertical="center" wrapText="1"/>
    </xf>
    <xf numFmtId="0" fontId="4" fillId="0" borderId="0" xfId="0" applyFont="1" applyFill="1" applyAlignment="1">
      <alignment horizontal="center" vertical="center"/>
    </xf>
    <xf numFmtId="0" fontId="4" fillId="0" borderId="10" xfId="0" applyFont="1" applyFill="1" applyBorder="1" applyAlignment="1">
      <alignment horizontal="right"/>
    </xf>
    <xf numFmtId="0" fontId="0" fillId="0" borderId="0" xfId="0" applyFont="1" applyFill="1" applyBorder="1" applyAlignment="1">
      <alignment horizontal="center" vertical="center" wrapText="1"/>
    </xf>
    <xf numFmtId="0" fontId="4" fillId="0" borderId="0" xfId="0" applyFont="1" applyFill="1" applyAlignment="1">
      <alignment horizontal="center"/>
    </xf>
    <xf numFmtId="0" fontId="10" fillId="0" borderId="0" xfId="0" applyFont="1" applyFill="1" applyAlignment="1">
      <alignment horizontal="center"/>
    </xf>
    <xf numFmtId="0" fontId="27" fillId="0" borderId="6" xfId="0" applyFont="1" applyFill="1" applyBorder="1" applyAlignment="1">
      <alignment horizontal="center" vertical="center" wrapText="1"/>
    </xf>
    <xf numFmtId="0" fontId="4" fillId="4" borderId="2" xfId="0" applyFont="1" applyFill="1" applyBorder="1" applyAlignment="1">
      <alignment horizontal="left" vertical="center"/>
    </xf>
    <xf numFmtId="0" fontId="28" fillId="4" borderId="8" xfId="0" applyFont="1" applyFill="1" applyBorder="1" applyAlignment="1">
      <alignment horizontal="left" vertical="center"/>
    </xf>
    <xf numFmtId="0" fontId="0" fillId="0" borderId="0" xfId="0" applyFont="1" applyAlignment="1">
      <alignment horizontal="left" vertical="top" wrapText="1"/>
    </xf>
    <xf numFmtId="0" fontId="0" fillId="0" borderId="0" xfId="0" applyFont="1" applyAlignment="1">
      <alignment horizontal="left" wrapText="1"/>
    </xf>
    <xf numFmtId="0" fontId="0" fillId="0" borderId="6" xfId="0" applyBorder="1" applyAlignment="1">
      <alignment horizontal="left" vertical="center" wrapText="1"/>
    </xf>
    <xf numFmtId="0" fontId="4" fillId="4" borderId="2" xfId="0" applyFont="1" applyFill="1" applyBorder="1" applyAlignment="1">
      <alignment horizontal="center"/>
    </xf>
    <xf numFmtId="0" fontId="0" fillId="0" borderId="10" xfId="0" applyFont="1" applyBorder="1" applyAlignment="1">
      <alignment horizontal="right"/>
    </xf>
    <xf numFmtId="0" fontId="4" fillId="4" borderId="8" xfId="0" applyFont="1" applyFill="1" applyBorder="1" applyAlignment="1">
      <alignment horizontal="center" vertical="center" wrapText="1"/>
    </xf>
    <xf numFmtId="0" fontId="3" fillId="3" borderId="0" xfId="78" applyFont="1" applyFill="1" applyBorder="1" applyAlignment="1">
      <alignment horizontal="left" vertical="center" wrapText="1"/>
    </xf>
    <xf numFmtId="0" fontId="10" fillId="3" borderId="10" xfId="66" applyFont="1" applyFill="1" applyBorder="1" applyAlignment="1">
      <alignment horizontal="center" vertical="top" wrapText="1"/>
    </xf>
    <xf numFmtId="0" fontId="10" fillId="4" borderId="2" xfId="66" applyFont="1" applyFill="1" applyBorder="1" applyAlignment="1">
      <alignment horizontal="center" vertical="center" wrapText="1"/>
    </xf>
    <xf numFmtId="0" fontId="10" fillId="4" borderId="3" xfId="66" applyFont="1" applyFill="1" applyBorder="1" applyAlignment="1">
      <alignment horizontal="center" vertical="center" wrapText="1"/>
    </xf>
    <xf numFmtId="0" fontId="10" fillId="4" borderId="4" xfId="66" applyFont="1" applyFill="1" applyBorder="1" applyAlignment="1">
      <alignment horizontal="center" vertical="center" wrapText="1"/>
    </xf>
    <xf numFmtId="0" fontId="10" fillId="4" borderId="5" xfId="66" applyFont="1" applyFill="1" applyBorder="1" applyAlignment="1">
      <alignment horizontal="center" vertical="center" wrapText="1"/>
    </xf>
    <xf numFmtId="0" fontId="10" fillId="4" borderId="15" xfId="66" applyFont="1" applyFill="1" applyBorder="1" applyAlignment="1">
      <alignment horizontal="center" vertical="center" wrapText="1"/>
    </xf>
    <xf numFmtId="0" fontId="10" fillId="4" borderId="6" xfId="66" applyFont="1" applyFill="1" applyBorder="1" applyAlignment="1">
      <alignment horizontal="center" vertical="center" wrapText="1"/>
    </xf>
    <xf numFmtId="0" fontId="10" fillId="4" borderId="14" xfId="66" applyFont="1" applyFill="1" applyBorder="1" applyAlignment="1">
      <alignment horizontal="center" vertical="center" wrapText="1"/>
    </xf>
    <xf numFmtId="0" fontId="10" fillId="4" borderId="8" xfId="66" applyFont="1" applyFill="1" applyBorder="1" applyAlignment="1">
      <alignment horizontal="center" vertical="top" wrapText="1"/>
    </xf>
    <xf numFmtId="0" fontId="10" fillId="4" borderId="7" xfId="66" applyFont="1" applyFill="1" applyBorder="1" applyAlignment="1">
      <alignment horizontal="center" vertical="top" wrapText="1"/>
    </xf>
  </cellXfs>
  <cellStyles count="84">
    <cellStyle name="20% - Accent1 2" xfId="25"/>
    <cellStyle name="20% - Accent1 2 2" xfId="26"/>
    <cellStyle name="Comma 2" xfId="27"/>
    <cellStyle name="Comma 3" xfId="28"/>
    <cellStyle name="Hyperlink" xfId="3" builtinId="8"/>
    <cellStyle name="Hyperlink 2" xfId="4"/>
    <cellStyle name="Hyperlink 3" xfId="24"/>
    <cellStyle name="Normal" xfId="0" builtinId="0"/>
    <cellStyle name="Normal 10" xfId="13"/>
    <cellStyle name="Normal 10 2" xfId="29"/>
    <cellStyle name="Normal 10 3" xfId="78"/>
    <cellStyle name="Normal 11" xfId="21"/>
    <cellStyle name="Normal 12" xfId="22"/>
    <cellStyle name="Normal 13" xfId="23"/>
    <cellStyle name="Normal 14" xfId="14"/>
    <cellStyle name="Normal 14 2" xfId="30"/>
    <cellStyle name="Normal 14 2 2" xfId="31"/>
    <cellStyle name="Normal 14 2 2 2" xfId="32"/>
    <cellStyle name="Normal 14 2 2 2 2" xfId="33"/>
    <cellStyle name="Normal 14 2 2 3" xfId="34"/>
    <cellStyle name="Normal 15" xfId="15"/>
    <cellStyle name="Normal 16" xfId="16"/>
    <cellStyle name="Normal 17" xfId="35"/>
    <cellStyle name="Normal 18" xfId="36"/>
    <cellStyle name="Normal 2" xfId="2"/>
    <cellStyle name="Normal 2 10" xfId="79"/>
    <cellStyle name="Normal 2 2" xfId="5"/>
    <cellStyle name="Normal 2 2 2" xfId="6"/>
    <cellStyle name="Normal 2 2 3" xfId="37"/>
    <cellStyle name="Normal 2 3" xfId="7"/>
    <cellStyle name="Normal 2 4" xfId="8"/>
    <cellStyle name="Normal 2 4 2" xfId="38"/>
    <cellStyle name="Normal 2 4 3" xfId="80"/>
    <cellStyle name="Normal 2 5" xfId="39"/>
    <cellStyle name="Normal 2 5 2" xfId="40"/>
    <cellStyle name="Normal 2 6" xfId="41"/>
    <cellStyle name="Normal 2 7" xfId="42"/>
    <cellStyle name="Normal 2 7 2" xfId="43"/>
    <cellStyle name="Normal 3" xfId="9"/>
    <cellStyle name="Normal 3 2" xfId="17"/>
    <cellStyle name="Normal 3 2 2" xfId="44"/>
    <cellStyle name="Normal 3 2 2 2" xfId="45"/>
    <cellStyle name="Normal 3 2 3" xfId="46"/>
    <cellStyle name="Normal 3 2 3 2" xfId="47"/>
    <cellStyle name="Normal 3 2 3 3" xfId="48"/>
    <cellStyle name="Normal 3 2 3 4" xfId="49"/>
    <cellStyle name="Normal 3 3" xfId="50"/>
    <cellStyle name="Normal 3 3 2" xfId="51"/>
    <cellStyle name="Normal 3 3 2 2" xfId="52"/>
    <cellStyle name="Normal 3 4" xfId="53"/>
    <cellStyle name="Normal 3 4 2" xfId="54"/>
    <cellStyle name="Normal 3 4 3" xfId="81"/>
    <cellStyle name="Normal 3 5" xfId="55"/>
    <cellStyle name="Normal 4" xfId="10"/>
    <cellStyle name="Normal 4 2" xfId="56"/>
    <cellStyle name="Normal 4 2 2" xfId="57"/>
    <cellStyle name="Normal 4 2 3" xfId="82"/>
    <cellStyle name="Normal 5" xfId="1"/>
    <cellStyle name="Normal 5 2" xfId="58"/>
    <cellStyle name="Normal 5 2 2" xfId="59"/>
    <cellStyle name="Normal 5 2 2 2" xfId="60"/>
    <cellStyle name="Normal 5 2 2 2 2" xfId="61"/>
    <cellStyle name="Normal 5 2 3" xfId="62"/>
    <cellStyle name="Normal 5 2 3 2" xfId="63"/>
    <cellStyle name="Normal 6" xfId="18"/>
    <cellStyle name="Normal 7" xfId="12"/>
    <cellStyle name="Normal 7 2" xfId="64"/>
    <cellStyle name="Normal 7 2 2" xfId="65"/>
    <cellStyle name="Normal 7 3" xfId="66"/>
    <cellStyle name="Normal 7 3 2" xfId="67"/>
    <cellStyle name="Normal 7 4" xfId="68"/>
    <cellStyle name="Normal 7 4 2" xfId="69"/>
    <cellStyle name="Normal 7 5" xfId="70"/>
    <cellStyle name="Normal 7 5 2" xfId="71"/>
    <cellStyle name="Normal 7 6" xfId="72"/>
    <cellStyle name="Normal 8" xfId="19"/>
    <cellStyle name="Normal 8 2" xfId="73"/>
    <cellStyle name="Normal 8 2 2" xfId="74"/>
    <cellStyle name="Normal 9" xfId="11"/>
    <cellStyle name="Normal 9 2" xfId="20"/>
    <cellStyle name="Normal 9 2 2" xfId="83"/>
    <cellStyle name="Percent 2" xfId="75"/>
    <cellStyle name="Percent 3" xfId="76"/>
    <cellStyle name="Percent 4" xfId="77"/>
  </cellStyles>
  <dxfs count="45">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8" Type="http://schemas.openxmlformats.org/officeDocument/2006/relationships/hyperlink" Target="https://www.skymetweather.com/hi/forecast/weather/india/chhattisgarh/durg/durg%20bhilai%20nagar" TargetMode="External"/><Relationship Id="rId3" Type="http://schemas.openxmlformats.org/officeDocument/2006/relationships/hyperlink" Target="https://hi.wikipedia.org/wiki/%E0%A4%B5%E0%A4%BF%E0%A4%9C%E0%A4%AF%E0%A4%B5%E0%A4%BE%E0%A4%A1%E0%A4%BC%E0%A4%BE" TargetMode="External"/><Relationship Id="rId7" Type="http://schemas.openxmlformats.org/officeDocument/2006/relationships/hyperlink" Target="https://hi.wikipedia.org/wiki/%E0%A4%A8%E0%A4%BE%E0%A4%B9%E0%A4%B0%E0%A4%B2%E0%A4%BE%E0%A4%97%E0%A5%81%E0%A4%A8" TargetMode="External"/><Relationship Id="rId12" Type="http://schemas.openxmlformats.org/officeDocument/2006/relationships/vmlDrawing" Target="../drawings/vmlDrawing8.vml"/><Relationship Id="rId2" Type="http://schemas.openxmlformats.org/officeDocument/2006/relationships/hyperlink" Target="https://hi.wikipedia.org/wiki/%E0%A4%B0%E0%A4%BE%E0%A4%9C%E0%A4%AE%E0%A4%82%E0%A4%A1%E0%A5%8D%E0%A4%B0%E0%A5%80" TargetMode="External"/><Relationship Id="rId1" Type="http://schemas.openxmlformats.org/officeDocument/2006/relationships/hyperlink" Target="https://hi.wikipedia.org/wiki/%E0%A4%93%E0%A4%82%E0%A4%97%E0%A5%8B%E0%A4%B2" TargetMode="External"/><Relationship Id="rId6" Type="http://schemas.openxmlformats.org/officeDocument/2006/relationships/hyperlink" Target="https://hi.wikipedia.org/wiki/%E0%A4%88%E0%A4%9F%E0%A4%BE%E0%A4%A8%E0%A4%97%E0%A4%B0" TargetMode="External"/><Relationship Id="rId11" Type="http://schemas.openxmlformats.org/officeDocument/2006/relationships/printerSettings" Target="../printerSettings/printerSettings9.bin"/><Relationship Id="rId5" Type="http://schemas.openxmlformats.org/officeDocument/2006/relationships/hyperlink" Target="https://hi.wikipedia.org/wiki/%E0%A4%B5%E0%A4%BF%E0%A4%9C%E0%A4%AF%E0%A4%A8%E0%A4%97%E0%A4%B0%E0%A4%AE" TargetMode="External"/><Relationship Id="rId10" Type="http://schemas.openxmlformats.org/officeDocument/2006/relationships/hyperlink" Target="https://www.google.com/search?biw=1366&amp;bih=608&amp;q=%E0%A4%B9%E0%A5%81%E0%A4%AC%E0%A4%B2%E0%A5%80-%E0%A4%A7%E0%A4%BE%E0%A4%B0%E0%A4%B5%E0%A4%BE%E0%A4%A1%E0%A4%BC+Dharwad,+Karnataka,+%E0%A4%AD%E0%A4%BE%E0%A4%B0%E0%A4%A4&amp;stick=H4sIAAAAAAAAAONgecSYyy3w8sc9YamUSWtOXmOM4-IKzsgvd80rySypFArgYoOyVLgEpXj10_UNDZOLDQyzstJNNBik-LlQhaQUlLh4JRrUOEXdTx3X0RLiTE6boVNwcYe14Dr-zt_V3Osu8CxidXuwZOeDpY0Plqx5sGTTg6UNug-WLH-wZN-DJRseLNkKZix8sGSPgktGYlF5YoqOgndiUV5iSWJ2oo7CgyVrYSqXAAC1TtOruwAAAA&amp;sa=X&amp;ved=2ahUKEwj1w8jYteLnAhUOWX0KHdLGCJIQ6RMwMnoECBsQBw" TargetMode="External"/><Relationship Id="rId4" Type="http://schemas.openxmlformats.org/officeDocument/2006/relationships/hyperlink" Target="https://hi.wikipedia.org/wiki/%E0%A4%B5%E0%A4%BF%E0%A4%B6%E0%A4%BE%E0%A4%96%E0%A4%AA%E0%A4%9F%E0%A5%8D%E0%A4%A8%E0%A4%AE" TargetMode="External"/><Relationship Id="rId9" Type="http://schemas.openxmlformats.org/officeDocument/2006/relationships/hyperlink" Target="https://hi.wikipedia.org/wiki/%E0%A4%AC%E0%A4%BF%E0%A4%9A%E0%A5%8B%E0%A4%B2%E0%A4%BF%E0%A4%AE" TargetMode="Externa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gaw.kishou.go.jp/publications/global_mean_mole_fractions" TargetMode="External"/></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printerSettings" Target="../printerSettings/printerSettings16.bin"/><Relationship Id="rId1" Type="http://schemas.openxmlformats.org/officeDocument/2006/relationships/hyperlink" Target="http://www.cpcbenvis.nic.in/noise_quality_data.html" TargetMode="External"/></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Z53"/>
  <sheetViews>
    <sheetView view="pageBreakPreview" zoomScale="110" zoomScaleSheetLayoutView="110" workbookViewId="0">
      <selection sqref="A1:S1"/>
    </sheetView>
  </sheetViews>
  <sheetFormatPr defaultRowHeight="12.75" x14ac:dyDescent="0.2"/>
  <cols>
    <col min="1" max="1" width="7.42578125" style="111" customWidth="1"/>
    <col min="2" max="2" width="21.42578125" style="111" customWidth="1"/>
    <col min="3" max="3" width="4.140625" style="111" hidden="1" customWidth="1"/>
    <col min="4" max="4" width="9.5703125" style="111" hidden="1" customWidth="1"/>
    <col min="5" max="5" width="8.28515625" style="111" hidden="1" customWidth="1"/>
    <col min="6" max="6" width="9.7109375" style="111" hidden="1" customWidth="1"/>
    <col min="7" max="8" width="7" style="111" hidden="1" customWidth="1"/>
    <col min="9" max="9" width="7.140625" style="111" hidden="1" customWidth="1"/>
    <col min="10" max="10" width="11.140625" style="111" customWidth="1"/>
    <col min="11" max="11" width="10.5703125" style="111" customWidth="1"/>
    <col min="12" max="12" width="10.140625" style="111" customWidth="1"/>
    <col min="13" max="13" width="10.42578125" style="111" customWidth="1"/>
    <col min="14" max="14" width="10.140625" style="111" customWidth="1"/>
    <col min="15" max="18" width="10.28515625" style="111" customWidth="1"/>
    <col min="19" max="19" width="24" style="111" customWidth="1"/>
    <col min="20" max="22" width="0" style="111" hidden="1" customWidth="1"/>
    <col min="23" max="16384" width="9.140625" style="111"/>
  </cols>
  <sheetData>
    <row r="1" spans="1:22" s="1" customFormat="1" ht="18.75" customHeight="1" x14ac:dyDescent="0.25">
      <c r="A1" s="501" t="s">
        <v>3306</v>
      </c>
      <c r="B1" s="501"/>
      <c r="C1" s="501"/>
      <c r="D1" s="501"/>
      <c r="E1" s="501"/>
      <c r="F1" s="501"/>
      <c r="G1" s="501"/>
      <c r="H1" s="501"/>
      <c r="I1" s="501"/>
      <c r="J1" s="501"/>
      <c r="K1" s="501"/>
      <c r="L1" s="501"/>
      <c r="M1" s="501"/>
      <c r="N1" s="501"/>
      <c r="O1" s="501"/>
      <c r="P1" s="501"/>
      <c r="Q1" s="501"/>
      <c r="R1" s="501"/>
      <c r="S1" s="501"/>
      <c r="T1" s="121"/>
      <c r="U1" s="122"/>
      <c r="V1" s="122"/>
    </row>
    <row r="2" spans="1:22" s="1" customFormat="1" ht="18" customHeight="1" x14ac:dyDescent="0.25">
      <c r="A2" s="502" t="s">
        <v>3305</v>
      </c>
      <c r="B2" s="502"/>
      <c r="C2" s="502"/>
      <c r="D2" s="502"/>
      <c r="E2" s="502"/>
      <c r="F2" s="502"/>
      <c r="G2" s="502"/>
      <c r="H2" s="502"/>
      <c r="I2" s="502"/>
      <c r="J2" s="502"/>
      <c r="K2" s="502"/>
      <c r="L2" s="502"/>
      <c r="M2" s="502"/>
      <c r="N2" s="502"/>
      <c r="O2" s="502"/>
      <c r="P2" s="502"/>
      <c r="Q2" s="502"/>
      <c r="R2" s="502"/>
      <c r="S2" s="502"/>
      <c r="T2" s="121"/>
      <c r="U2" s="121"/>
      <c r="V2" s="121"/>
    </row>
    <row r="3" spans="1:22" s="242" customFormat="1" ht="32.25" customHeight="1" x14ac:dyDescent="0.25">
      <c r="A3" s="503" t="s">
        <v>3493</v>
      </c>
      <c r="B3" s="504" t="s">
        <v>0</v>
      </c>
      <c r="C3" s="506" t="s">
        <v>2268</v>
      </c>
      <c r="D3" s="507"/>
      <c r="E3" s="507"/>
      <c r="F3" s="507"/>
      <c r="G3" s="507"/>
      <c r="H3" s="507"/>
      <c r="I3" s="507"/>
      <c r="J3" s="507"/>
      <c r="K3" s="507"/>
      <c r="L3" s="507"/>
      <c r="M3" s="507"/>
      <c r="N3" s="507"/>
      <c r="O3" s="507"/>
      <c r="P3" s="507"/>
      <c r="Q3" s="507"/>
      <c r="R3" s="508"/>
      <c r="S3" s="509" t="s">
        <v>2253</v>
      </c>
      <c r="T3" s="498"/>
      <c r="U3" s="498"/>
      <c r="V3" s="498"/>
    </row>
    <row r="4" spans="1:22" s="242" customFormat="1" ht="13.5" customHeight="1" x14ac:dyDescent="0.25">
      <c r="A4" s="503"/>
      <c r="B4" s="505"/>
      <c r="C4" s="243">
        <v>1987</v>
      </c>
      <c r="D4" s="243">
        <v>1988</v>
      </c>
      <c r="E4" s="243">
        <v>1989</v>
      </c>
      <c r="F4" s="243">
        <v>1991</v>
      </c>
      <c r="G4" s="243">
        <v>1995</v>
      </c>
      <c r="H4" s="243">
        <v>1997</v>
      </c>
      <c r="I4" s="243">
        <v>1999</v>
      </c>
      <c r="J4" s="244">
        <v>2000</v>
      </c>
      <c r="K4" s="244">
        <v>2002</v>
      </c>
      <c r="L4" s="244">
        <v>2004</v>
      </c>
      <c r="M4" s="244">
        <v>2006</v>
      </c>
      <c r="N4" s="244" t="s">
        <v>995</v>
      </c>
      <c r="O4" s="244" t="s">
        <v>2176</v>
      </c>
      <c r="P4" s="245" t="s">
        <v>2175</v>
      </c>
      <c r="Q4" s="245" t="s">
        <v>2174</v>
      </c>
      <c r="R4" s="245" t="s">
        <v>2389</v>
      </c>
      <c r="S4" s="509"/>
      <c r="T4" s="243">
        <v>1987</v>
      </c>
      <c r="U4" s="243">
        <v>1988</v>
      </c>
      <c r="V4" s="243">
        <v>1989</v>
      </c>
    </row>
    <row r="5" spans="1:22" s="1" customFormat="1" ht="14.25" customHeight="1" x14ac:dyDescent="0.25">
      <c r="A5" s="101">
        <v>1</v>
      </c>
      <c r="B5" s="124" t="s">
        <v>1</v>
      </c>
      <c r="C5" s="125">
        <v>63771</v>
      </c>
      <c r="D5" s="125">
        <v>63771</v>
      </c>
      <c r="E5" s="125">
        <v>63771</v>
      </c>
      <c r="F5" s="125">
        <v>63726</v>
      </c>
      <c r="G5" s="4">
        <v>63814</v>
      </c>
      <c r="H5" s="4">
        <v>63814</v>
      </c>
      <c r="I5" s="4">
        <v>63814</v>
      </c>
      <c r="J5" s="246">
        <v>63814</v>
      </c>
      <c r="K5" s="246">
        <v>63821</v>
      </c>
      <c r="L5" s="246">
        <v>63821</v>
      </c>
      <c r="M5" s="246">
        <v>63814</v>
      </c>
      <c r="N5" s="246">
        <v>63814</v>
      </c>
      <c r="O5" s="246">
        <v>63814</v>
      </c>
      <c r="P5" s="247">
        <v>37258</v>
      </c>
      <c r="Q5" s="247">
        <v>37258</v>
      </c>
      <c r="R5" s="247">
        <v>37258</v>
      </c>
      <c r="S5" s="124" t="s">
        <v>2191</v>
      </c>
      <c r="T5" s="125"/>
      <c r="U5" s="125">
        <v>63771</v>
      </c>
      <c r="V5" s="125">
        <v>63771</v>
      </c>
    </row>
    <row r="6" spans="1:22" s="1" customFormat="1" ht="14.25" customHeight="1" x14ac:dyDescent="0.25">
      <c r="A6" s="101">
        <v>2</v>
      </c>
      <c r="B6" s="126" t="s">
        <v>2</v>
      </c>
      <c r="C6" s="126">
        <v>51540</v>
      </c>
      <c r="D6" s="126">
        <v>51540</v>
      </c>
      <c r="E6" s="126">
        <v>51540</v>
      </c>
      <c r="F6" s="126">
        <v>51540</v>
      </c>
      <c r="G6" s="4">
        <v>51540</v>
      </c>
      <c r="H6" s="4">
        <v>51540</v>
      </c>
      <c r="I6" s="4">
        <v>51540</v>
      </c>
      <c r="J6" s="246">
        <v>51540</v>
      </c>
      <c r="K6" s="246">
        <v>51540</v>
      </c>
      <c r="L6" s="246">
        <v>51540</v>
      </c>
      <c r="M6" s="246">
        <v>51540</v>
      </c>
      <c r="N6" s="246">
        <v>51540</v>
      </c>
      <c r="O6" s="246">
        <v>51541</v>
      </c>
      <c r="P6" s="247">
        <v>51407</v>
      </c>
      <c r="Q6" s="246">
        <v>51407</v>
      </c>
      <c r="R6" s="246">
        <v>51407</v>
      </c>
      <c r="S6" s="126" t="s">
        <v>2192</v>
      </c>
      <c r="T6" s="126"/>
      <c r="U6" s="126">
        <v>51540</v>
      </c>
      <c r="V6" s="126">
        <v>51540</v>
      </c>
    </row>
    <row r="7" spans="1:22" s="1" customFormat="1" ht="14.25" customHeight="1" x14ac:dyDescent="0.25">
      <c r="A7" s="101">
        <v>3</v>
      </c>
      <c r="B7" s="126" t="s">
        <v>3</v>
      </c>
      <c r="C7" s="126">
        <v>30708</v>
      </c>
      <c r="D7" s="126">
        <v>30708</v>
      </c>
      <c r="E7" s="126">
        <v>30708</v>
      </c>
      <c r="F7" s="126">
        <v>30708</v>
      </c>
      <c r="G7" s="4">
        <v>30708</v>
      </c>
      <c r="H7" s="4">
        <v>30708</v>
      </c>
      <c r="I7" s="4">
        <v>30708</v>
      </c>
      <c r="J7" s="246">
        <v>27018</v>
      </c>
      <c r="K7" s="246">
        <v>27018</v>
      </c>
      <c r="L7" s="246">
        <v>26832</v>
      </c>
      <c r="M7" s="246">
        <v>26832</v>
      </c>
      <c r="N7" s="246">
        <v>26832</v>
      </c>
      <c r="O7" s="246">
        <v>26832</v>
      </c>
      <c r="P7" s="247">
        <v>26832</v>
      </c>
      <c r="Q7" s="246">
        <v>26832</v>
      </c>
      <c r="R7" s="246">
        <v>26832</v>
      </c>
      <c r="S7" s="126" t="s">
        <v>2193</v>
      </c>
      <c r="T7" s="126"/>
      <c r="U7" s="126">
        <v>30708</v>
      </c>
      <c r="V7" s="126">
        <v>30708</v>
      </c>
    </row>
    <row r="8" spans="1:22" s="1" customFormat="1" ht="14.25" customHeight="1" x14ac:dyDescent="0.25">
      <c r="A8" s="101">
        <v>4</v>
      </c>
      <c r="B8" s="126" t="s">
        <v>4</v>
      </c>
      <c r="C8" s="126">
        <v>29230</v>
      </c>
      <c r="D8" s="126">
        <v>29230</v>
      </c>
      <c r="E8" s="126">
        <v>29230</v>
      </c>
      <c r="F8" s="126">
        <v>29226</v>
      </c>
      <c r="G8" s="4">
        <v>29226</v>
      </c>
      <c r="H8" s="4">
        <v>29226</v>
      </c>
      <c r="I8" s="4">
        <v>29226</v>
      </c>
      <c r="J8" s="246">
        <v>6078</v>
      </c>
      <c r="K8" s="246">
        <v>6473</v>
      </c>
      <c r="L8" s="246">
        <v>6473</v>
      </c>
      <c r="M8" s="246">
        <v>6473</v>
      </c>
      <c r="N8" s="246">
        <v>6473</v>
      </c>
      <c r="O8" s="246">
        <v>6473</v>
      </c>
      <c r="P8" s="247">
        <v>6493</v>
      </c>
      <c r="Q8" s="246">
        <v>6877</v>
      </c>
      <c r="R8" s="246">
        <v>6877</v>
      </c>
      <c r="S8" s="126" t="s">
        <v>2194</v>
      </c>
      <c r="T8" s="126"/>
      <c r="U8" s="126">
        <v>29230</v>
      </c>
      <c r="V8" s="126">
        <v>29230</v>
      </c>
    </row>
    <row r="9" spans="1:22" s="1" customFormat="1" ht="14.25" customHeight="1" x14ac:dyDescent="0.25">
      <c r="A9" s="101">
        <v>5</v>
      </c>
      <c r="B9" s="126" t="s">
        <v>5</v>
      </c>
      <c r="C9" s="126"/>
      <c r="D9" s="126"/>
      <c r="E9" s="126"/>
      <c r="F9" s="126"/>
      <c r="G9" s="4"/>
      <c r="H9" s="4"/>
      <c r="I9" s="4"/>
      <c r="J9" s="246">
        <v>59285</v>
      </c>
      <c r="K9" s="246">
        <v>59772</v>
      </c>
      <c r="L9" s="246">
        <v>59772</v>
      </c>
      <c r="M9" s="246">
        <v>59772</v>
      </c>
      <c r="N9" s="246">
        <v>59772</v>
      </c>
      <c r="O9" s="246">
        <v>59772</v>
      </c>
      <c r="P9" s="247">
        <v>59772</v>
      </c>
      <c r="Q9" s="247">
        <v>59772</v>
      </c>
      <c r="R9" s="247">
        <v>59772</v>
      </c>
      <c r="S9" s="126" t="s">
        <v>2195</v>
      </c>
      <c r="T9" s="126"/>
      <c r="U9" s="126"/>
      <c r="V9" s="126"/>
    </row>
    <row r="10" spans="1:22" s="1" customFormat="1" ht="14.25" customHeight="1" x14ac:dyDescent="0.25">
      <c r="A10" s="101">
        <v>6</v>
      </c>
      <c r="B10" s="126" t="s">
        <v>6</v>
      </c>
      <c r="C10" s="126">
        <v>42</v>
      </c>
      <c r="D10" s="126"/>
      <c r="E10" s="126">
        <v>42</v>
      </c>
      <c r="F10" s="126">
        <v>42</v>
      </c>
      <c r="G10" s="4">
        <v>42</v>
      </c>
      <c r="H10" s="4">
        <v>42</v>
      </c>
      <c r="I10" s="4">
        <v>85</v>
      </c>
      <c r="J10" s="246">
        <v>85</v>
      </c>
      <c r="K10" s="246">
        <v>85</v>
      </c>
      <c r="L10" s="246">
        <v>85</v>
      </c>
      <c r="M10" s="246">
        <v>85</v>
      </c>
      <c r="N10" s="246">
        <v>85</v>
      </c>
      <c r="O10" s="246">
        <v>85</v>
      </c>
      <c r="P10" s="247">
        <v>102</v>
      </c>
      <c r="Q10" s="246">
        <v>102</v>
      </c>
      <c r="R10" s="246">
        <v>102</v>
      </c>
      <c r="S10" s="126" t="s">
        <v>2196</v>
      </c>
      <c r="T10" s="126"/>
      <c r="U10" s="126"/>
      <c r="V10" s="126">
        <v>42</v>
      </c>
    </row>
    <row r="11" spans="1:22" s="1" customFormat="1" ht="14.25" customHeight="1" x14ac:dyDescent="0.25">
      <c r="A11" s="101">
        <v>7</v>
      </c>
      <c r="B11" s="126" t="s">
        <v>7</v>
      </c>
      <c r="C11" s="126">
        <v>1053</v>
      </c>
      <c r="D11" s="126">
        <v>1053</v>
      </c>
      <c r="E11" s="126">
        <v>1053</v>
      </c>
      <c r="F11" s="126">
        <v>1256</v>
      </c>
      <c r="G11" s="4">
        <v>1424</v>
      </c>
      <c r="H11" s="4">
        <v>1424</v>
      </c>
      <c r="I11" s="4">
        <v>1424</v>
      </c>
      <c r="J11" s="246">
        <v>1224</v>
      </c>
      <c r="K11" s="246">
        <v>1224</v>
      </c>
      <c r="L11" s="246">
        <v>1224</v>
      </c>
      <c r="M11" s="246">
        <v>1224</v>
      </c>
      <c r="N11" s="246">
        <v>1224</v>
      </c>
      <c r="O11" s="246">
        <v>1225</v>
      </c>
      <c r="P11" s="247">
        <v>1225</v>
      </c>
      <c r="Q11" s="247">
        <v>1225</v>
      </c>
      <c r="R11" s="247">
        <v>1225</v>
      </c>
      <c r="S11" s="126" t="s">
        <v>2197</v>
      </c>
      <c r="T11" s="126"/>
      <c r="U11" s="126">
        <v>1053</v>
      </c>
      <c r="V11" s="126">
        <v>1053</v>
      </c>
    </row>
    <row r="12" spans="1:22" s="1" customFormat="1" ht="14.25" customHeight="1" x14ac:dyDescent="0.25">
      <c r="A12" s="101">
        <v>8</v>
      </c>
      <c r="B12" s="126" t="s">
        <v>8</v>
      </c>
      <c r="C12" s="126">
        <v>18777</v>
      </c>
      <c r="D12" s="126">
        <v>18777</v>
      </c>
      <c r="E12" s="126">
        <v>18777</v>
      </c>
      <c r="F12" s="126">
        <v>19388</v>
      </c>
      <c r="G12" s="4">
        <v>19393</v>
      </c>
      <c r="H12" s="4">
        <v>19393</v>
      </c>
      <c r="I12" s="4">
        <v>19393</v>
      </c>
      <c r="J12" s="246">
        <v>18999</v>
      </c>
      <c r="K12" s="246">
        <v>19113</v>
      </c>
      <c r="L12" s="246">
        <v>18962</v>
      </c>
      <c r="M12" s="246">
        <v>18927</v>
      </c>
      <c r="N12" s="246">
        <v>18927</v>
      </c>
      <c r="O12" s="246">
        <v>21647</v>
      </c>
      <c r="P12" s="247">
        <v>21647</v>
      </c>
      <c r="Q12" s="247">
        <v>21647</v>
      </c>
      <c r="R12" s="247">
        <v>21647</v>
      </c>
      <c r="S12" s="126" t="s">
        <v>2198</v>
      </c>
      <c r="T12" s="126"/>
      <c r="U12" s="126">
        <v>18777</v>
      </c>
      <c r="V12" s="126">
        <v>18777</v>
      </c>
    </row>
    <row r="13" spans="1:22" s="1" customFormat="1" ht="14.25" customHeight="1" x14ac:dyDescent="0.25">
      <c r="A13" s="101">
        <v>9</v>
      </c>
      <c r="B13" s="126" t="s">
        <v>9</v>
      </c>
      <c r="C13" s="126">
        <v>1685</v>
      </c>
      <c r="D13" s="126">
        <v>1685</v>
      </c>
      <c r="E13" s="126">
        <v>1685</v>
      </c>
      <c r="F13" s="126">
        <v>1687</v>
      </c>
      <c r="G13" s="4">
        <v>1673</v>
      </c>
      <c r="H13" s="4">
        <v>1673</v>
      </c>
      <c r="I13" s="4">
        <v>1673</v>
      </c>
      <c r="J13" s="246">
        <v>1551</v>
      </c>
      <c r="K13" s="246">
        <v>1558</v>
      </c>
      <c r="L13" s="246">
        <v>1559</v>
      </c>
      <c r="M13" s="246">
        <v>1559</v>
      </c>
      <c r="N13" s="246">
        <v>1559</v>
      </c>
      <c r="O13" s="246">
        <v>1559</v>
      </c>
      <c r="P13" s="247">
        <v>1559</v>
      </c>
      <c r="Q13" s="246">
        <v>1559</v>
      </c>
      <c r="R13" s="246">
        <v>1559</v>
      </c>
      <c r="S13" s="126" t="s">
        <v>2199</v>
      </c>
      <c r="T13" s="126"/>
      <c r="U13" s="126">
        <v>1685</v>
      </c>
      <c r="V13" s="126">
        <v>1685</v>
      </c>
    </row>
    <row r="14" spans="1:22" s="1" customFormat="1" ht="14.25" customHeight="1" x14ac:dyDescent="0.25">
      <c r="A14" s="101">
        <v>10</v>
      </c>
      <c r="B14" s="126" t="s">
        <v>10</v>
      </c>
      <c r="C14" s="126">
        <v>21325</v>
      </c>
      <c r="D14" s="126">
        <v>21325</v>
      </c>
      <c r="E14" s="126">
        <v>21325</v>
      </c>
      <c r="F14" s="126">
        <v>37591</v>
      </c>
      <c r="G14" s="4">
        <v>35407</v>
      </c>
      <c r="H14" s="4">
        <v>35407</v>
      </c>
      <c r="I14" s="4">
        <v>35407</v>
      </c>
      <c r="J14" s="246">
        <v>37033</v>
      </c>
      <c r="K14" s="246">
        <v>37033</v>
      </c>
      <c r="L14" s="246">
        <v>37033</v>
      </c>
      <c r="M14" s="246">
        <v>37033</v>
      </c>
      <c r="N14" s="246">
        <v>37033</v>
      </c>
      <c r="O14" s="246">
        <v>37033</v>
      </c>
      <c r="P14" s="247">
        <v>37033</v>
      </c>
      <c r="Q14" s="246">
        <v>37033</v>
      </c>
      <c r="R14" s="246">
        <v>37033</v>
      </c>
      <c r="S14" s="126" t="s">
        <v>2200</v>
      </c>
      <c r="T14" s="126"/>
      <c r="U14" s="126">
        <v>21325</v>
      </c>
      <c r="V14" s="126">
        <v>21325</v>
      </c>
    </row>
    <row r="15" spans="1:22" s="1" customFormat="1" ht="14.25" customHeight="1" x14ac:dyDescent="0.25">
      <c r="A15" s="101">
        <v>11</v>
      </c>
      <c r="B15" s="126" t="s">
        <v>3516</v>
      </c>
      <c r="C15" s="126">
        <v>20892</v>
      </c>
      <c r="D15" s="126">
        <v>20892</v>
      </c>
      <c r="E15" s="126">
        <v>20892</v>
      </c>
      <c r="F15" s="126">
        <v>20174</v>
      </c>
      <c r="G15" s="4">
        <v>20182</v>
      </c>
      <c r="H15" s="4">
        <v>20182</v>
      </c>
      <c r="I15" s="4">
        <v>20182</v>
      </c>
      <c r="J15" s="246">
        <v>20230</v>
      </c>
      <c r="K15" s="246">
        <v>20230</v>
      </c>
      <c r="L15" s="246">
        <v>20230</v>
      </c>
      <c r="M15" s="246">
        <v>20230</v>
      </c>
      <c r="N15" s="246">
        <v>20230</v>
      </c>
      <c r="O15" s="246">
        <v>20230</v>
      </c>
      <c r="P15" s="247">
        <v>20230</v>
      </c>
      <c r="Q15" s="246">
        <v>20230</v>
      </c>
      <c r="R15" s="246">
        <v>20230</v>
      </c>
      <c r="S15" s="126" t="s">
        <v>3517</v>
      </c>
      <c r="T15" s="126"/>
      <c r="U15" s="126">
        <v>20892</v>
      </c>
      <c r="V15" s="126">
        <v>20892</v>
      </c>
    </row>
    <row r="16" spans="1:22" s="1" customFormat="1" ht="14.25" customHeight="1" x14ac:dyDescent="0.25">
      <c r="A16" s="101">
        <v>12</v>
      </c>
      <c r="B16" s="126" t="s">
        <v>11</v>
      </c>
      <c r="C16" s="126"/>
      <c r="D16" s="126"/>
      <c r="E16" s="126"/>
      <c r="G16" s="4"/>
      <c r="H16" s="4"/>
      <c r="I16" s="4"/>
      <c r="J16" s="246">
        <v>23605</v>
      </c>
      <c r="K16" s="246">
        <v>23605</v>
      </c>
      <c r="L16" s="246">
        <v>23605</v>
      </c>
      <c r="M16" s="246">
        <v>23605</v>
      </c>
      <c r="N16" s="246">
        <v>23605</v>
      </c>
      <c r="O16" s="246">
        <v>23605</v>
      </c>
      <c r="P16" s="247">
        <v>23605</v>
      </c>
      <c r="Q16" s="247">
        <v>23605</v>
      </c>
      <c r="R16" s="247">
        <v>23605</v>
      </c>
      <c r="S16" s="126" t="s">
        <v>2201</v>
      </c>
      <c r="T16" s="126"/>
      <c r="U16" s="126"/>
      <c r="V16" s="126"/>
    </row>
    <row r="17" spans="1:22" s="1" customFormat="1" ht="14.25" customHeight="1" x14ac:dyDescent="0.25">
      <c r="A17" s="101">
        <v>13</v>
      </c>
      <c r="B17" s="126" t="s">
        <v>12</v>
      </c>
      <c r="C17" s="126">
        <v>38644</v>
      </c>
      <c r="D17" s="126">
        <v>38644</v>
      </c>
      <c r="E17" s="126">
        <v>38644</v>
      </c>
      <c r="F17" s="126">
        <v>38646</v>
      </c>
      <c r="G17" s="4">
        <v>38724</v>
      </c>
      <c r="H17" s="4">
        <v>38724</v>
      </c>
      <c r="I17" s="4">
        <v>38724</v>
      </c>
      <c r="J17" s="246">
        <v>38724</v>
      </c>
      <c r="K17" s="246">
        <v>43084</v>
      </c>
      <c r="L17" s="246">
        <v>38284</v>
      </c>
      <c r="M17" s="246">
        <v>38284</v>
      </c>
      <c r="N17" s="246">
        <v>38284</v>
      </c>
      <c r="O17" s="246">
        <v>38284</v>
      </c>
      <c r="P17" s="247">
        <v>38284</v>
      </c>
      <c r="Q17" s="247">
        <v>38284</v>
      </c>
      <c r="R17" s="247">
        <v>38284</v>
      </c>
      <c r="S17" s="126" t="s">
        <v>2202</v>
      </c>
      <c r="T17" s="126"/>
      <c r="U17" s="126">
        <v>38644</v>
      </c>
      <c r="V17" s="126">
        <v>38644</v>
      </c>
    </row>
    <row r="18" spans="1:22" s="1" customFormat="1" ht="14.25" customHeight="1" x14ac:dyDescent="0.25">
      <c r="A18" s="101">
        <v>14</v>
      </c>
      <c r="B18" s="126" t="s">
        <v>13</v>
      </c>
      <c r="C18" s="126">
        <v>11222</v>
      </c>
      <c r="D18" s="126">
        <v>11222</v>
      </c>
      <c r="E18" s="126">
        <v>11222</v>
      </c>
      <c r="F18" s="126">
        <v>11222</v>
      </c>
      <c r="G18" s="4">
        <v>11221</v>
      </c>
      <c r="H18" s="4">
        <v>11221</v>
      </c>
      <c r="I18" s="4">
        <v>11221</v>
      </c>
      <c r="J18" s="246">
        <v>11221</v>
      </c>
      <c r="K18" s="246">
        <v>11268</v>
      </c>
      <c r="L18" s="246">
        <v>11265</v>
      </c>
      <c r="M18" s="246">
        <v>11265</v>
      </c>
      <c r="N18" s="246">
        <v>11265</v>
      </c>
      <c r="O18" s="246">
        <v>11309</v>
      </c>
      <c r="P18" s="247">
        <v>11309</v>
      </c>
      <c r="Q18" s="247">
        <v>11309</v>
      </c>
      <c r="R18" s="247">
        <v>11309</v>
      </c>
      <c r="S18" s="126" t="s">
        <v>2203</v>
      </c>
      <c r="T18" s="126"/>
      <c r="U18" s="126">
        <v>11222</v>
      </c>
      <c r="V18" s="126">
        <v>11222</v>
      </c>
    </row>
    <row r="19" spans="1:22" s="1" customFormat="1" ht="14.25" customHeight="1" x14ac:dyDescent="0.25">
      <c r="A19" s="101">
        <v>15</v>
      </c>
      <c r="B19" s="126" t="s">
        <v>14</v>
      </c>
      <c r="C19" s="126">
        <v>155414</v>
      </c>
      <c r="D19" s="126">
        <v>155414</v>
      </c>
      <c r="E19" s="126">
        <v>155414</v>
      </c>
      <c r="F19" s="126">
        <v>155414</v>
      </c>
      <c r="G19" s="4">
        <v>154497</v>
      </c>
      <c r="H19" s="4">
        <v>154497</v>
      </c>
      <c r="I19" s="4">
        <v>154497</v>
      </c>
      <c r="J19" s="246">
        <v>95221</v>
      </c>
      <c r="K19" s="246">
        <v>95221</v>
      </c>
      <c r="L19" s="246">
        <v>94689</v>
      </c>
      <c r="M19" s="246">
        <v>94689</v>
      </c>
      <c r="N19" s="246">
        <v>94689</v>
      </c>
      <c r="O19" s="246">
        <v>94689</v>
      </c>
      <c r="P19" s="247">
        <v>94689</v>
      </c>
      <c r="Q19" s="247">
        <v>94689</v>
      </c>
      <c r="R19" s="247">
        <v>94689</v>
      </c>
      <c r="S19" s="126" t="s">
        <v>2204</v>
      </c>
      <c r="T19" s="126"/>
      <c r="U19" s="126">
        <v>155414</v>
      </c>
      <c r="V19" s="126">
        <v>155414</v>
      </c>
    </row>
    <row r="20" spans="1:22" s="1" customFormat="1" ht="14.25" customHeight="1" x14ac:dyDescent="0.25">
      <c r="A20" s="101">
        <v>16</v>
      </c>
      <c r="B20" s="126" t="s">
        <v>15</v>
      </c>
      <c r="C20" s="126">
        <v>64055</v>
      </c>
      <c r="D20" s="126">
        <v>64055</v>
      </c>
      <c r="E20" s="126">
        <v>64055</v>
      </c>
      <c r="F20" s="126">
        <v>63861</v>
      </c>
      <c r="G20" s="4">
        <v>63842</v>
      </c>
      <c r="H20" s="4">
        <v>63842</v>
      </c>
      <c r="I20" s="4">
        <v>63842</v>
      </c>
      <c r="J20" s="246">
        <v>61939</v>
      </c>
      <c r="K20" s="246">
        <v>61939</v>
      </c>
      <c r="L20" s="246">
        <v>61939</v>
      </c>
      <c r="M20" s="246">
        <v>61939</v>
      </c>
      <c r="N20" s="246">
        <v>61939</v>
      </c>
      <c r="O20" s="246">
        <v>61357</v>
      </c>
      <c r="P20" s="247">
        <v>61579</v>
      </c>
      <c r="Q20" s="247">
        <v>61579</v>
      </c>
      <c r="R20" s="247">
        <v>61579</v>
      </c>
      <c r="S20" s="126" t="s">
        <v>2205</v>
      </c>
      <c r="T20" s="126"/>
      <c r="U20" s="126">
        <v>64055</v>
      </c>
      <c r="V20" s="126">
        <v>64055</v>
      </c>
    </row>
    <row r="21" spans="1:22" s="1" customFormat="1" ht="14.25" customHeight="1" x14ac:dyDescent="0.25">
      <c r="A21" s="101">
        <v>17</v>
      </c>
      <c r="B21" s="126" t="s">
        <v>16</v>
      </c>
      <c r="C21" s="127">
        <v>15155</v>
      </c>
      <c r="D21" s="127">
        <v>15155</v>
      </c>
      <c r="E21" s="127">
        <v>15155</v>
      </c>
      <c r="F21" s="126">
        <v>15154</v>
      </c>
      <c r="G21" s="4">
        <v>15154</v>
      </c>
      <c r="H21" s="4">
        <v>15154</v>
      </c>
      <c r="I21" s="4">
        <v>15154</v>
      </c>
      <c r="J21" s="246">
        <v>17418</v>
      </c>
      <c r="K21" s="246">
        <v>17418</v>
      </c>
      <c r="L21" s="246">
        <v>17418</v>
      </c>
      <c r="M21" s="246">
        <v>17418</v>
      </c>
      <c r="N21" s="246">
        <v>17418</v>
      </c>
      <c r="O21" s="246">
        <v>17418</v>
      </c>
      <c r="P21" s="247">
        <v>17418</v>
      </c>
      <c r="Q21" s="246">
        <v>17418</v>
      </c>
      <c r="R21" s="246">
        <v>17418</v>
      </c>
      <c r="S21" s="126" t="s">
        <v>2206</v>
      </c>
      <c r="T21" s="127"/>
      <c r="U21" s="127">
        <v>15155</v>
      </c>
      <c r="V21" s="127">
        <v>15155</v>
      </c>
    </row>
    <row r="22" spans="1:22" s="1" customFormat="1" ht="14.25" customHeight="1" x14ac:dyDescent="0.25">
      <c r="A22" s="101">
        <v>18</v>
      </c>
      <c r="B22" s="126" t="s">
        <v>17</v>
      </c>
      <c r="C22" s="126">
        <v>8514</v>
      </c>
      <c r="D22" s="126">
        <v>8514</v>
      </c>
      <c r="E22" s="126">
        <v>8514</v>
      </c>
      <c r="F22" s="126">
        <v>9496</v>
      </c>
      <c r="G22" s="4">
        <v>9496</v>
      </c>
      <c r="H22" s="4">
        <v>9496</v>
      </c>
      <c r="I22" s="4">
        <v>9496</v>
      </c>
      <c r="J22" s="246">
        <v>9496</v>
      </c>
      <c r="K22" s="246">
        <v>9496</v>
      </c>
      <c r="L22" s="246">
        <v>9496</v>
      </c>
      <c r="M22" s="246">
        <v>9496</v>
      </c>
      <c r="N22" s="246">
        <v>9496</v>
      </c>
      <c r="O22" s="246">
        <v>9496</v>
      </c>
      <c r="P22" s="247">
        <v>9496</v>
      </c>
      <c r="Q22" s="246">
        <v>9496</v>
      </c>
      <c r="R22" s="246">
        <v>9496</v>
      </c>
      <c r="S22" s="126" t="s">
        <v>2207</v>
      </c>
      <c r="T22" s="126"/>
      <c r="U22" s="126">
        <v>8514</v>
      </c>
      <c r="V22" s="126">
        <v>8514</v>
      </c>
    </row>
    <row r="23" spans="1:22" s="1" customFormat="1" ht="14.25" customHeight="1" x14ac:dyDescent="0.25">
      <c r="A23" s="101">
        <v>19</v>
      </c>
      <c r="B23" s="126" t="s">
        <v>18</v>
      </c>
      <c r="C23" s="126">
        <v>15935</v>
      </c>
      <c r="D23" s="126">
        <v>15935</v>
      </c>
      <c r="E23" s="126">
        <v>15935</v>
      </c>
      <c r="F23" s="126">
        <v>15935</v>
      </c>
      <c r="G23" s="4">
        <v>15935</v>
      </c>
      <c r="H23" s="4">
        <v>15935</v>
      </c>
      <c r="I23" s="4">
        <v>15935</v>
      </c>
      <c r="J23" s="246">
        <v>15935</v>
      </c>
      <c r="K23" s="246">
        <v>16717</v>
      </c>
      <c r="L23" s="246">
        <v>16717</v>
      </c>
      <c r="M23" s="246">
        <v>16717</v>
      </c>
      <c r="N23" s="246">
        <v>16717</v>
      </c>
      <c r="O23" s="246">
        <v>16717</v>
      </c>
      <c r="P23" s="247">
        <v>5641</v>
      </c>
      <c r="Q23" s="246">
        <v>5641</v>
      </c>
      <c r="R23" s="246">
        <v>5641</v>
      </c>
      <c r="S23" s="126" t="s">
        <v>2208</v>
      </c>
      <c r="T23" s="126"/>
      <c r="U23" s="126">
        <v>15935</v>
      </c>
      <c r="V23" s="126">
        <v>15935</v>
      </c>
    </row>
    <row r="24" spans="1:22" s="1" customFormat="1" ht="14.25" customHeight="1" x14ac:dyDescent="0.25">
      <c r="A24" s="101">
        <v>20</v>
      </c>
      <c r="B24" s="126" t="s">
        <v>19</v>
      </c>
      <c r="C24" s="126">
        <v>8625</v>
      </c>
      <c r="D24" s="126">
        <v>8625</v>
      </c>
      <c r="E24" s="126">
        <v>8625</v>
      </c>
      <c r="F24" s="126">
        <v>8625</v>
      </c>
      <c r="G24" s="4">
        <v>8629</v>
      </c>
      <c r="H24" s="4">
        <v>8629</v>
      </c>
      <c r="I24" s="4">
        <v>8629</v>
      </c>
      <c r="J24" s="246">
        <v>8629</v>
      </c>
      <c r="K24" s="246">
        <v>8629</v>
      </c>
      <c r="L24" s="246">
        <v>9222</v>
      </c>
      <c r="M24" s="246">
        <v>9222</v>
      </c>
      <c r="N24" s="246">
        <v>9222</v>
      </c>
      <c r="O24" s="246">
        <v>9222</v>
      </c>
      <c r="P24" s="247">
        <v>9222</v>
      </c>
      <c r="Q24" s="246">
        <v>8623</v>
      </c>
      <c r="R24" s="246">
        <v>8623</v>
      </c>
      <c r="S24" s="126" t="s">
        <v>2209</v>
      </c>
      <c r="T24" s="126"/>
      <c r="U24" s="126">
        <v>8625</v>
      </c>
      <c r="V24" s="126">
        <v>8625</v>
      </c>
    </row>
    <row r="25" spans="1:22" s="1" customFormat="1" ht="14.25" customHeight="1" x14ac:dyDescent="0.25">
      <c r="A25" s="101">
        <v>21</v>
      </c>
      <c r="B25" s="126" t="s">
        <v>2252</v>
      </c>
      <c r="C25" s="126">
        <v>59555</v>
      </c>
      <c r="D25" s="126">
        <v>59555</v>
      </c>
      <c r="E25" s="126">
        <v>59555</v>
      </c>
      <c r="F25" s="126">
        <v>59555</v>
      </c>
      <c r="G25" s="4">
        <v>57184</v>
      </c>
      <c r="H25" s="4">
        <v>57184</v>
      </c>
      <c r="I25" s="4">
        <v>57184</v>
      </c>
      <c r="J25" s="246">
        <v>58135</v>
      </c>
      <c r="K25" s="246">
        <v>58136</v>
      </c>
      <c r="L25" s="246">
        <v>58136</v>
      </c>
      <c r="M25" s="246">
        <v>58136</v>
      </c>
      <c r="N25" s="246">
        <v>58136</v>
      </c>
      <c r="O25" s="246">
        <v>58136</v>
      </c>
      <c r="P25" s="247">
        <v>58136</v>
      </c>
      <c r="Q25" s="247">
        <v>61204</v>
      </c>
      <c r="R25" s="247">
        <v>61204</v>
      </c>
      <c r="S25" s="126" t="s">
        <v>2224</v>
      </c>
      <c r="T25" s="126"/>
      <c r="U25" s="126">
        <v>59555</v>
      </c>
      <c r="V25" s="126">
        <v>59555</v>
      </c>
    </row>
    <row r="26" spans="1:22" s="1" customFormat="1" ht="14.25" customHeight="1" x14ac:dyDescent="0.25">
      <c r="A26" s="101">
        <v>22</v>
      </c>
      <c r="B26" s="126" t="s">
        <v>21</v>
      </c>
      <c r="C26" s="126">
        <v>2803</v>
      </c>
      <c r="D26" s="126">
        <v>2803</v>
      </c>
      <c r="E26" s="126">
        <v>2803</v>
      </c>
      <c r="F26" s="126">
        <v>2842</v>
      </c>
      <c r="G26" s="4">
        <v>2901</v>
      </c>
      <c r="H26" s="4">
        <v>2901</v>
      </c>
      <c r="I26" s="4">
        <v>2901</v>
      </c>
      <c r="J26" s="246">
        <v>3059</v>
      </c>
      <c r="K26" s="246">
        <v>3084</v>
      </c>
      <c r="L26" s="246">
        <v>3084</v>
      </c>
      <c r="M26" s="246">
        <v>3058</v>
      </c>
      <c r="N26" s="246">
        <v>3084</v>
      </c>
      <c r="O26" s="246">
        <v>3084</v>
      </c>
      <c r="P26" s="247">
        <v>3084</v>
      </c>
      <c r="Q26" s="246">
        <v>3084</v>
      </c>
      <c r="R26" s="246">
        <v>3084</v>
      </c>
      <c r="S26" s="126" t="s">
        <v>2210</v>
      </c>
      <c r="T26" s="126"/>
      <c r="U26" s="126">
        <v>2803</v>
      </c>
      <c r="V26" s="126">
        <v>2803</v>
      </c>
    </row>
    <row r="27" spans="1:22" s="1" customFormat="1" ht="14.25" customHeight="1" x14ac:dyDescent="0.25">
      <c r="A27" s="101">
        <v>23</v>
      </c>
      <c r="B27" s="126" t="s">
        <v>22</v>
      </c>
      <c r="C27" s="126">
        <v>31151</v>
      </c>
      <c r="D27" s="126">
        <v>31151</v>
      </c>
      <c r="E27" s="126">
        <v>31151</v>
      </c>
      <c r="F27" s="126">
        <v>31559</v>
      </c>
      <c r="G27" s="4">
        <v>31700</v>
      </c>
      <c r="H27" s="4">
        <v>31700</v>
      </c>
      <c r="I27" s="4">
        <v>31700</v>
      </c>
      <c r="J27" s="246">
        <v>32494</v>
      </c>
      <c r="K27" s="246">
        <v>32488</v>
      </c>
      <c r="L27" s="246">
        <v>32488</v>
      </c>
      <c r="M27" s="246">
        <v>32639</v>
      </c>
      <c r="N27" s="246">
        <v>32639</v>
      </c>
      <c r="O27" s="246">
        <v>32737</v>
      </c>
      <c r="P27" s="247">
        <v>32737</v>
      </c>
      <c r="Q27" s="247">
        <v>32737</v>
      </c>
      <c r="R27" s="247">
        <v>32737</v>
      </c>
      <c r="S27" s="126" t="s">
        <v>2211</v>
      </c>
      <c r="T27" s="126"/>
      <c r="U27" s="126">
        <v>31151</v>
      </c>
      <c r="V27" s="126">
        <v>31151</v>
      </c>
    </row>
    <row r="28" spans="1:22" s="1" customFormat="1" ht="14.25" customHeight="1" x14ac:dyDescent="0.25">
      <c r="A28" s="101">
        <v>24</v>
      </c>
      <c r="B28" s="126" t="s">
        <v>23</v>
      </c>
      <c r="C28" s="126">
        <v>2650</v>
      </c>
      <c r="D28" s="126">
        <v>2650</v>
      </c>
      <c r="E28" s="126">
        <v>2650</v>
      </c>
      <c r="F28" s="126">
        <v>2650</v>
      </c>
      <c r="G28" s="4">
        <v>2650</v>
      </c>
      <c r="H28" s="4">
        <v>2650</v>
      </c>
      <c r="I28" s="4">
        <v>2650</v>
      </c>
      <c r="J28" s="246">
        <v>5765</v>
      </c>
      <c r="K28" s="246">
        <v>5841</v>
      </c>
      <c r="L28" s="246">
        <v>5841</v>
      </c>
      <c r="M28" s="246">
        <v>5841</v>
      </c>
      <c r="N28" s="246">
        <v>5841</v>
      </c>
      <c r="O28" s="246">
        <v>5841</v>
      </c>
      <c r="P28" s="247">
        <v>5841</v>
      </c>
      <c r="Q28" s="246">
        <v>5841</v>
      </c>
      <c r="R28" s="246">
        <v>5841</v>
      </c>
      <c r="S28" s="126" t="s">
        <v>2212</v>
      </c>
      <c r="T28" s="126"/>
      <c r="U28" s="126">
        <v>2650</v>
      </c>
      <c r="V28" s="126">
        <v>2650</v>
      </c>
    </row>
    <row r="29" spans="1:22" s="1" customFormat="1" ht="14.25" customHeight="1" x14ac:dyDescent="0.25">
      <c r="A29" s="101">
        <v>25</v>
      </c>
      <c r="B29" s="126" t="s">
        <v>24</v>
      </c>
      <c r="C29" s="126">
        <v>22319</v>
      </c>
      <c r="D29" s="126">
        <v>22319</v>
      </c>
      <c r="E29" s="126">
        <v>22319</v>
      </c>
      <c r="F29" s="126">
        <v>22699</v>
      </c>
      <c r="G29" s="4">
        <v>22628</v>
      </c>
      <c r="H29" s="4">
        <v>22628</v>
      </c>
      <c r="I29" s="4">
        <v>22628</v>
      </c>
      <c r="J29" s="246">
        <v>22871</v>
      </c>
      <c r="K29" s="246">
        <v>22877</v>
      </c>
      <c r="L29" s="246">
        <v>22877</v>
      </c>
      <c r="M29" s="246">
        <v>22877</v>
      </c>
      <c r="N29" s="246">
        <v>22877</v>
      </c>
      <c r="O29" s="246">
        <v>22877</v>
      </c>
      <c r="P29" s="247">
        <v>22877</v>
      </c>
      <c r="Q29" s="247">
        <v>22877</v>
      </c>
      <c r="R29" s="247">
        <v>22877</v>
      </c>
      <c r="S29" s="126" t="s">
        <v>2213</v>
      </c>
      <c r="T29" s="126"/>
      <c r="U29" s="126">
        <v>22319</v>
      </c>
      <c r="V29" s="126">
        <v>22319</v>
      </c>
    </row>
    <row r="30" spans="1:22" s="1" customFormat="1" ht="14.25" customHeight="1" x14ac:dyDescent="0.25">
      <c r="A30" s="101">
        <v>26</v>
      </c>
      <c r="B30" s="126" t="s">
        <v>2225</v>
      </c>
      <c r="C30" s="126"/>
      <c r="D30" s="126"/>
      <c r="E30" s="126"/>
      <c r="F30" s="126"/>
      <c r="G30" s="4"/>
      <c r="H30" s="4"/>
      <c r="I30" s="4"/>
      <c r="J30" s="246"/>
      <c r="K30" s="246"/>
      <c r="L30" s="246"/>
      <c r="M30" s="246"/>
      <c r="N30" s="246"/>
      <c r="O30" s="246"/>
      <c r="P30" s="247">
        <v>26904</v>
      </c>
      <c r="Q30" s="247">
        <v>26904</v>
      </c>
      <c r="R30" s="247">
        <v>26904</v>
      </c>
      <c r="S30" s="126" t="s">
        <v>2251</v>
      </c>
      <c r="T30" s="126"/>
      <c r="U30" s="126"/>
      <c r="V30" s="126"/>
    </row>
    <row r="31" spans="1:22" s="1" customFormat="1" ht="14.25" customHeight="1" x14ac:dyDescent="0.25">
      <c r="A31" s="101">
        <v>27</v>
      </c>
      <c r="B31" s="126" t="s">
        <v>25</v>
      </c>
      <c r="C31" s="126">
        <v>6280</v>
      </c>
      <c r="D31" s="126">
        <v>6280</v>
      </c>
      <c r="E31" s="126">
        <v>6280</v>
      </c>
      <c r="F31" s="126">
        <v>6292</v>
      </c>
      <c r="G31" s="4">
        <v>6293</v>
      </c>
      <c r="H31" s="4">
        <v>6293</v>
      </c>
      <c r="I31" s="4">
        <v>6293</v>
      </c>
      <c r="J31" s="246">
        <v>6293</v>
      </c>
      <c r="K31" s="246">
        <v>6293</v>
      </c>
      <c r="L31" s="246">
        <v>6294</v>
      </c>
      <c r="M31" s="246">
        <v>6294</v>
      </c>
      <c r="N31" s="246">
        <v>6294</v>
      </c>
      <c r="O31" s="246">
        <v>6294</v>
      </c>
      <c r="P31" s="247">
        <v>6294</v>
      </c>
      <c r="Q31" s="246">
        <v>6294</v>
      </c>
      <c r="R31" s="246">
        <v>6294</v>
      </c>
      <c r="S31" s="126" t="s">
        <v>2214</v>
      </c>
      <c r="T31" s="126"/>
      <c r="U31" s="126">
        <v>6280</v>
      </c>
      <c r="V31" s="126">
        <v>6280</v>
      </c>
    </row>
    <row r="32" spans="1:22" s="1" customFormat="1" ht="14.25" customHeight="1" x14ac:dyDescent="0.25">
      <c r="A32" s="101">
        <v>28</v>
      </c>
      <c r="B32" s="126" t="s">
        <v>26</v>
      </c>
      <c r="C32" s="126">
        <v>51269</v>
      </c>
      <c r="D32" s="126">
        <v>51269</v>
      </c>
      <c r="E32" s="126">
        <v>51269</v>
      </c>
      <c r="F32" s="126">
        <v>51502</v>
      </c>
      <c r="G32" s="4">
        <v>51663</v>
      </c>
      <c r="H32" s="4">
        <v>51663</v>
      </c>
      <c r="I32" s="4">
        <v>51663</v>
      </c>
      <c r="J32" s="246">
        <v>16826</v>
      </c>
      <c r="K32" s="246">
        <v>16826</v>
      </c>
      <c r="L32" s="246">
        <v>16796</v>
      </c>
      <c r="M32" s="246">
        <v>16583</v>
      </c>
      <c r="N32" s="246">
        <v>16583</v>
      </c>
      <c r="O32" s="246">
        <v>16583</v>
      </c>
      <c r="P32" s="247">
        <v>16582</v>
      </c>
      <c r="Q32" s="246">
        <v>16582</v>
      </c>
      <c r="R32" s="246">
        <v>16582</v>
      </c>
      <c r="S32" s="126" t="s">
        <v>2215</v>
      </c>
      <c r="T32" s="126"/>
      <c r="U32" s="126">
        <v>51269</v>
      </c>
      <c r="V32" s="126">
        <v>51269</v>
      </c>
    </row>
    <row r="33" spans="1:22" s="1" customFormat="1" ht="14.25" customHeight="1" x14ac:dyDescent="0.25">
      <c r="A33" s="101">
        <v>29</v>
      </c>
      <c r="B33" s="126" t="s">
        <v>27</v>
      </c>
      <c r="C33" s="3"/>
      <c r="D33" s="3"/>
      <c r="E33" s="3"/>
      <c r="F33" s="126"/>
      <c r="G33" s="4"/>
      <c r="H33" s="4"/>
      <c r="I33" s="4"/>
      <c r="J33" s="246">
        <v>34662</v>
      </c>
      <c r="K33" s="246">
        <v>34662</v>
      </c>
      <c r="L33" s="246">
        <v>34651</v>
      </c>
      <c r="M33" s="246">
        <v>34651</v>
      </c>
      <c r="N33" s="246">
        <v>34651</v>
      </c>
      <c r="O33" s="246">
        <v>34651</v>
      </c>
      <c r="P33" s="247">
        <v>38000</v>
      </c>
      <c r="Q33" s="247">
        <v>38000</v>
      </c>
      <c r="R33" s="247">
        <v>38000</v>
      </c>
      <c r="S33" s="126" t="s">
        <v>2216</v>
      </c>
      <c r="T33" s="3"/>
      <c r="U33" s="3"/>
      <c r="V33" s="3"/>
    </row>
    <row r="34" spans="1:22" s="1" customFormat="1" ht="14.25" customHeight="1" x14ac:dyDescent="0.25">
      <c r="A34" s="101">
        <v>30</v>
      </c>
      <c r="B34" s="126" t="s">
        <v>28</v>
      </c>
      <c r="C34" s="126">
        <v>11879</v>
      </c>
      <c r="D34" s="126">
        <v>11879</v>
      </c>
      <c r="E34" s="126">
        <v>11879</v>
      </c>
      <c r="F34" s="126">
        <v>11879</v>
      </c>
      <c r="G34" s="4">
        <v>11879</v>
      </c>
      <c r="H34" s="4">
        <v>11879</v>
      </c>
      <c r="I34" s="4">
        <v>11879</v>
      </c>
      <c r="J34" s="246">
        <v>11879</v>
      </c>
      <c r="K34" s="246">
        <v>11879</v>
      </c>
      <c r="L34" s="246">
        <v>11879</v>
      </c>
      <c r="M34" s="246">
        <v>11879</v>
      </c>
      <c r="N34" s="246">
        <v>11879</v>
      </c>
      <c r="O34" s="246">
        <v>11879</v>
      </c>
      <c r="P34" s="247">
        <v>11879</v>
      </c>
      <c r="Q34" s="247">
        <v>11879</v>
      </c>
      <c r="R34" s="247">
        <v>11879</v>
      </c>
      <c r="S34" s="126" t="s">
        <v>2217</v>
      </c>
      <c r="T34" s="126"/>
      <c r="U34" s="126">
        <v>11879</v>
      </c>
      <c r="V34" s="126">
        <v>11879</v>
      </c>
    </row>
    <row r="35" spans="1:22" s="98" customFormat="1" ht="29.25" customHeight="1" x14ac:dyDescent="0.25">
      <c r="A35" s="102">
        <v>31</v>
      </c>
      <c r="B35" s="2" t="s">
        <v>3527</v>
      </c>
      <c r="C35" s="7">
        <v>7144</v>
      </c>
      <c r="D35" s="7">
        <v>7144</v>
      </c>
      <c r="E35" s="7">
        <v>7144</v>
      </c>
      <c r="F35" s="7">
        <v>7171</v>
      </c>
      <c r="G35" s="128">
        <v>7171</v>
      </c>
      <c r="H35" s="128">
        <v>7171</v>
      </c>
      <c r="I35" s="128">
        <v>7171</v>
      </c>
      <c r="J35" s="248">
        <v>7171</v>
      </c>
      <c r="K35" s="248">
        <v>7171</v>
      </c>
      <c r="L35" s="248">
        <v>7171</v>
      </c>
      <c r="M35" s="248">
        <v>7171</v>
      </c>
      <c r="N35" s="248">
        <v>7171</v>
      </c>
      <c r="O35" s="248">
        <v>7171</v>
      </c>
      <c r="P35" s="249">
        <v>7171</v>
      </c>
      <c r="Q35" s="249">
        <v>7171</v>
      </c>
      <c r="R35" s="249">
        <v>7171</v>
      </c>
      <c r="S35" s="66" t="s">
        <v>3502</v>
      </c>
      <c r="T35" s="7"/>
      <c r="U35" s="7">
        <v>7144</v>
      </c>
      <c r="V35" s="7">
        <v>7144</v>
      </c>
    </row>
    <row r="36" spans="1:22" s="1" customFormat="1" ht="14.25" customHeight="1" x14ac:dyDescent="0.25">
      <c r="A36" s="101">
        <v>32</v>
      </c>
      <c r="B36" s="126" t="s">
        <v>29</v>
      </c>
      <c r="C36" s="126">
        <v>6</v>
      </c>
      <c r="D36" s="126">
        <v>6</v>
      </c>
      <c r="E36" s="126">
        <v>6</v>
      </c>
      <c r="F36" s="126">
        <v>31</v>
      </c>
      <c r="G36" s="4">
        <v>31</v>
      </c>
      <c r="H36" s="4">
        <v>31</v>
      </c>
      <c r="I36" s="4">
        <v>31</v>
      </c>
      <c r="J36" s="246">
        <v>32</v>
      </c>
      <c r="K36" s="246">
        <v>34</v>
      </c>
      <c r="L36" s="246">
        <v>33</v>
      </c>
      <c r="M36" s="246">
        <v>34</v>
      </c>
      <c r="N36" s="246">
        <v>34</v>
      </c>
      <c r="O36" s="246">
        <v>35</v>
      </c>
      <c r="P36" s="247">
        <v>35</v>
      </c>
      <c r="Q36" s="247">
        <v>35</v>
      </c>
      <c r="R36" s="247">
        <v>35</v>
      </c>
      <c r="S36" s="126" t="s">
        <v>2218</v>
      </c>
      <c r="T36" s="126"/>
      <c r="U36" s="126">
        <v>6</v>
      </c>
      <c r="V36" s="126">
        <v>6</v>
      </c>
    </row>
    <row r="37" spans="1:22" s="1" customFormat="1" ht="14.25" customHeight="1" x14ac:dyDescent="0.25">
      <c r="A37" s="101">
        <v>33</v>
      </c>
      <c r="B37" s="126" t="s">
        <v>30</v>
      </c>
      <c r="C37" s="126">
        <v>203</v>
      </c>
      <c r="D37" s="126">
        <v>203</v>
      </c>
      <c r="E37" s="126">
        <v>203</v>
      </c>
      <c r="F37" s="126">
        <v>207</v>
      </c>
      <c r="G37" s="4">
        <v>203</v>
      </c>
      <c r="H37" s="4">
        <v>203</v>
      </c>
      <c r="I37" s="4">
        <v>203</v>
      </c>
      <c r="J37" s="246">
        <v>203</v>
      </c>
      <c r="K37" s="246">
        <v>204</v>
      </c>
      <c r="L37" s="246">
        <v>204</v>
      </c>
      <c r="M37" s="246">
        <v>204</v>
      </c>
      <c r="N37" s="246">
        <v>204</v>
      </c>
      <c r="O37" s="246">
        <v>204</v>
      </c>
      <c r="P37" s="247">
        <v>204</v>
      </c>
      <c r="Q37" s="247">
        <v>204</v>
      </c>
      <c r="R37" s="247">
        <v>204</v>
      </c>
      <c r="S37" s="126" t="s">
        <v>2219</v>
      </c>
      <c r="T37" s="126"/>
      <c r="U37" s="126">
        <v>203</v>
      </c>
      <c r="V37" s="126">
        <v>203</v>
      </c>
    </row>
    <row r="38" spans="1:22" s="1" customFormat="1" ht="14.25" customHeight="1" x14ac:dyDescent="0.25">
      <c r="A38" s="101">
        <v>34</v>
      </c>
      <c r="B38" s="126" t="s">
        <v>31</v>
      </c>
      <c r="C38" s="5" t="s">
        <v>32</v>
      </c>
      <c r="D38" s="5" t="s">
        <v>32</v>
      </c>
      <c r="E38" s="5" t="s">
        <v>32</v>
      </c>
      <c r="F38" s="5" t="s">
        <v>32</v>
      </c>
      <c r="G38" s="4" t="s">
        <v>32</v>
      </c>
      <c r="H38" s="4" t="s">
        <v>33</v>
      </c>
      <c r="I38" s="130">
        <v>0.7</v>
      </c>
      <c r="J38" s="246">
        <v>1</v>
      </c>
      <c r="K38" s="246">
        <v>1</v>
      </c>
      <c r="L38" s="246">
        <v>6</v>
      </c>
      <c r="M38" s="246">
        <v>8</v>
      </c>
      <c r="N38" s="246">
        <v>8</v>
      </c>
      <c r="O38" s="246">
        <v>8</v>
      </c>
      <c r="P38" s="247">
        <v>8</v>
      </c>
      <c r="Q38" s="247">
        <v>8</v>
      </c>
      <c r="R38" s="247">
        <v>8</v>
      </c>
      <c r="S38" s="126" t="s">
        <v>2220</v>
      </c>
      <c r="T38" s="5"/>
      <c r="U38" s="5" t="s">
        <v>32</v>
      </c>
      <c r="V38" s="5" t="s">
        <v>32</v>
      </c>
    </row>
    <row r="39" spans="1:22" s="1" customFormat="1" ht="14.25" customHeight="1" x14ac:dyDescent="0.25">
      <c r="A39" s="101">
        <v>35</v>
      </c>
      <c r="B39" s="126" t="s">
        <v>34</v>
      </c>
      <c r="C39" s="5" t="s">
        <v>35</v>
      </c>
      <c r="D39" s="5" t="s">
        <v>35</v>
      </c>
      <c r="E39" s="5" t="s">
        <v>35</v>
      </c>
      <c r="F39" s="5" t="s">
        <v>35</v>
      </c>
      <c r="G39" s="4" t="s">
        <v>35</v>
      </c>
      <c r="H39" s="4" t="s">
        <v>33</v>
      </c>
      <c r="I39" s="4">
        <v>0</v>
      </c>
      <c r="J39" s="246">
        <v>0</v>
      </c>
      <c r="K39" s="246">
        <v>0</v>
      </c>
      <c r="L39" s="246">
        <v>0</v>
      </c>
      <c r="M39" s="246">
        <v>0</v>
      </c>
      <c r="N39" s="246">
        <v>0</v>
      </c>
      <c r="O39" s="246">
        <v>0</v>
      </c>
      <c r="P39" s="247">
        <v>0</v>
      </c>
      <c r="Q39" s="247">
        <v>0</v>
      </c>
      <c r="R39" s="247">
        <v>0</v>
      </c>
      <c r="S39" s="126" t="s">
        <v>2221</v>
      </c>
      <c r="T39" s="5"/>
      <c r="U39" s="5" t="s">
        <v>35</v>
      </c>
      <c r="V39" s="5" t="s">
        <v>35</v>
      </c>
    </row>
    <row r="40" spans="1:22" s="1" customFormat="1" ht="14.25" customHeight="1" x14ac:dyDescent="0.25">
      <c r="A40" s="101">
        <v>36</v>
      </c>
      <c r="B40" s="126" t="s">
        <v>36</v>
      </c>
      <c r="C40" s="5" t="s">
        <v>35</v>
      </c>
      <c r="D40" s="5" t="s">
        <v>35</v>
      </c>
      <c r="E40" s="5" t="s">
        <v>35</v>
      </c>
      <c r="F40" s="5" t="s">
        <v>35</v>
      </c>
      <c r="G40" s="4" t="s">
        <v>35</v>
      </c>
      <c r="H40" s="4" t="s">
        <v>33</v>
      </c>
      <c r="I40" s="4">
        <v>0</v>
      </c>
      <c r="J40" s="246">
        <v>0</v>
      </c>
      <c r="K40" s="246">
        <v>0</v>
      </c>
      <c r="L40" s="246">
        <v>0</v>
      </c>
      <c r="M40" s="246">
        <v>13</v>
      </c>
      <c r="N40" s="246">
        <v>13</v>
      </c>
      <c r="O40" s="246">
        <v>13</v>
      </c>
      <c r="P40" s="247">
        <v>13</v>
      </c>
      <c r="Q40" s="247">
        <v>13</v>
      </c>
      <c r="R40" s="247">
        <v>13</v>
      </c>
      <c r="S40" s="126" t="s">
        <v>2222</v>
      </c>
      <c r="T40" s="5"/>
      <c r="U40" s="5" t="s">
        <v>35</v>
      </c>
      <c r="V40" s="5" t="s">
        <v>35</v>
      </c>
    </row>
    <row r="41" spans="1:22" s="1" customFormat="1" ht="12.75" customHeight="1" x14ac:dyDescent="0.25">
      <c r="A41" s="499" t="s">
        <v>37</v>
      </c>
      <c r="B41" s="499"/>
      <c r="C41" s="131">
        <v>751846</v>
      </c>
      <c r="D41" s="131">
        <v>751346</v>
      </c>
      <c r="E41" s="131">
        <v>751846</v>
      </c>
      <c r="F41" s="62">
        <v>770078</v>
      </c>
      <c r="G41" s="132">
        <v>765210</v>
      </c>
      <c r="H41" s="132">
        <v>765210</v>
      </c>
      <c r="I41" s="132">
        <v>765253</v>
      </c>
      <c r="J41" s="250">
        <v>768436</v>
      </c>
      <c r="K41" s="250">
        <v>774740</v>
      </c>
      <c r="L41" s="250">
        <v>769626</v>
      </c>
      <c r="M41" s="250">
        <v>769512</v>
      </c>
      <c r="N41" s="250">
        <v>769538</v>
      </c>
      <c r="O41" s="251">
        <v>771821</v>
      </c>
      <c r="P41" s="252">
        <v>764566</v>
      </c>
      <c r="Q41" s="251">
        <f>SUM(Q5:Q40)</f>
        <v>767419</v>
      </c>
      <c r="R41" s="251">
        <f>SUM(R5:R40)</f>
        <v>767419</v>
      </c>
      <c r="S41" s="133" t="s">
        <v>2223</v>
      </c>
      <c r="T41" s="131"/>
      <c r="U41" s="131">
        <v>751346</v>
      </c>
      <c r="V41" s="131">
        <v>751846</v>
      </c>
    </row>
    <row r="42" spans="1:22" s="1" customFormat="1" ht="15" x14ac:dyDescent="0.25">
      <c r="A42" s="216" t="s">
        <v>3523</v>
      </c>
      <c r="B42" s="216"/>
      <c r="C42" s="217"/>
      <c r="D42" s="217"/>
      <c r="E42" s="217"/>
      <c r="F42" s="217"/>
      <c r="G42" s="217"/>
      <c r="H42" s="217"/>
      <c r="I42" s="217"/>
      <c r="J42" s="217"/>
      <c r="M42" s="218"/>
      <c r="N42" s="218"/>
      <c r="O42" s="218"/>
      <c r="P42" s="218"/>
      <c r="R42" s="218"/>
      <c r="S42" s="218"/>
    </row>
    <row r="43" spans="1:22" s="1" customFormat="1" ht="15" x14ac:dyDescent="0.25">
      <c r="A43" s="422" t="s">
        <v>3524</v>
      </c>
      <c r="B43" s="419"/>
      <c r="C43" s="420"/>
      <c r="D43" s="420"/>
      <c r="E43" s="420"/>
      <c r="F43" s="420"/>
      <c r="G43" s="420"/>
      <c r="H43" s="420"/>
      <c r="I43" s="420"/>
      <c r="J43" s="420"/>
      <c r="M43" s="421"/>
      <c r="N43" s="421"/>
      <c r="O43" s="421"/>
      <c r="P43" s="421"/>
      <c r="Q43" s="422"/>
      <c r="R43" s="421"/>
      <c r="S43" s="421"/>
    </row>
    <row r="44" spans="1:22" s="1" customFormat="1" ht="12.75" customHeight="1" x14ac:dyDescent="0.25">
      <c r="A44" s="1" t="s">
        <v>2226</v>
      </c>
      <c r="B44" s="134"/>
      <c r="C44" s="134"/>
      <c r="D44" s="134"/>
      <c r="E44" s="134"/>
      <c r="F44" s="120" t="s">
        <v>2159</v>
      </c>
      <c r="H44" s="134"/>
      <c r="I44" s="134"/>
      <c r="J44" s="134"/>
      <c r="K44" s="134"/>
      <c r="L44" s="135"/>
      <c r="M44" s="135"/>
      <c r="N44" s="135"/>
      <c r="O44" s="135"/>
      <c r="S44" s="134"/>
      <c r="T44" s="134"/>
      <c r="U44" s="134"/>
      <c r="V44" s="134"/>
    </row>
    <row r="45" spans="1:22" s="1" customFormat="1" ht="15" customHeight="1" x14ac:dyDescent="0.25">
      <c r="A45" s="500" t="s">
        <v>989</v>
      </c>
      <c r="B45" s="500"/>
      <c r="C45" s="500"/>
      <c r="D45" s="500"/>
      <c r="E45" s="500"/>
      <c r="F45" s="500"/>
      <c r="G45" s="500"/>
      <c r="H45" s="500"/>
      <c r="I45" s="500"/>
      <c r="J45" s="500"/>
      <c r="K45" s="500"/>
      <c r="L45" s="500"/>
      <c r="M45" s="500"/>
      <c r="N45" s="500"/>
      <c r="O45" s="500"/>
      <c r="P45" s="500"/>
      <c r="Q45" s="500"/>
      <c r="R45" s="136"/>
    </row>
    <row r="46" spans="1:22" ht="15" x14ac:dyDescent="0.25">
      <c r="A46" s="500" t="s">
        <v>990</v>
      </c>
      <c r="B46" s="500"/>
      <c r="C46" s="500"/>
      <c r="D46" s="500"/>
      <c r="E46" s="500"/>
      <c r="F46" s="500"/>
      <c r="G46" s="500"/>
      <c r="H46" s="500"/>
      <c r="I46" s="500"/>
      <c r="J46" s="500"/>
      <c r="K46" s="500"/>
      <c r="L46" s="500"/>
      <c r="M46" s="500"/>
      <c r="N46" s="500"/>
      <c r="O46" s="500"/>
      <c r="P46" s="500"/>
      <c r="Q46" s="500"/>
      <c r="R46" s="136"/>
      <c r="S46" s="1"/>
    </row>
    <row r="47" spans="1:22" ht="15" x14ac:dyDescent="0.2">
      <c r="A47" s="415" t="s">
        <v>3518</v>
      </c>
      <c r="R47" s="136"/>
    </row>
    <row r="48" spans="1:22" ht="15" x14ac:dyDescent="0.2">
      <c r="A48" s="500"/>
      <c r="B48" s="500"/>
      <c r="C48" s="500"/>
      <c r="D48" s="500"/>
      <c r="E48" s="500"/>
      <c r="F48" s="500"/>
      <c r="G48" s="500"/>
      <c r="H48" s="500"/>
      <c r="I48" s="500"/>
      <c r="J48" s="500"/>
      <c r="K48" s="500"/>
      <c r="L48" s="500"/>
      <c r="M48" s="500"/>
      <c r="N48" s="500"/>
      <c r="O48" s="500"/>
      <c r="P48" s="500"/>
      <c r="Q48" s="500"/>
      <c r="R48" s="136"/>
    </row>
    <row r="51" spans="5:26" x14ac:dyDescent="0.2">
      <c r="Z51" s="425" t="s">
        <v>2387</v>
      </c>
    </row>
    <row r="52" spans="5:26" x14ac:dyDescent="0.2">
      <c r="I52" s="111" t="s">
        <v>2156</v>
      </c>
    </row>
    <row r="53" spans="5:26" x14ac:dyDescent="0.2">
      <c r="E53" s="111" t="s">
        <v>38</v>
      </c>
    </row>
  </sheetData>
  <mergeCells count="11">
    <mergeCell ref="A1:S1"/>
    <mergeCell ref="A2:S2"/>
    <mergeCell ref="A3:A4"/>
    <mergeCell ref="B3:B4"/>
    <mergeCell ref="C3:R3"/>
    <mergeCell ref="S3:S4"/>
    <mergeCell ref="T3:V3"/>
    <mergeCell ref="A41:B41"/>
    <mergeCell ref="A45:Q45"/>
    <mergeCell ref="A46:Q46"/>
    <mergeCell ref="A48:Q48"/>
  </mergeCells>
  <conditionalFormatting sqref="A5:XFD41">
    <cfRule type="expression" dxfId="44" priority="1">
      <formula>MOD(ROW(),3)=1</formula>
    </cfRule>
  </conditionalFormatting>
  <printOptions horizontalCentered="1"/>
  <pageMargins left="0.47244094488188981" right="0.47244094488188981" top="0.74803149606299213" bottom="0.74803149606299213" header="0.31496062992125984" footer="0.31496062992125984"/>
  <pageSetup paperSize="9" scale="65" orientation="landscape" r:id="rId1"/>
  <headerFooter>
    <oddHeader>&amp;C</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W44"/>
  <sheetViews>
    <sheetView view="pageBreakPreview" zoomScale="90" zoomScaleSheetLayoutView="90" workbookViewId="0">
      <selection sqref="A1:S1"/>
    </sheetView>
  </sheetViews>
  <sheetFormatPr defaultColWidth="9.140625" defaultRowHeight="12.75" x14ac:dyDescent="0.2"/>
  <cols>
    <col min="1" max="1" width="23" style="138" customWidth="1"/>
    <col min="2" max="3" width="13.140625" style="138" customWidth="1"/>
    <col min="4" max="4" width="12.85546875" style="138" customWidth="1"/>
    <col min="5" max="7" width="13.140625" style="138" customWidth="1"/>
    <col min="8" max="8" width="14.42578125" style="138" customWidth="1"/>
    <col min="9" max="9" width="12.42578125" style="138" customWidth="1"/>
    <col min="10" max="10" width="13.5703125" style="138" customWidth="1"/>
    <col min="11" max="11" width="12.28515625" style="138" customWidth="1"/>
    <col min="12" max="12" width="14.140625" style="138" customWidth="1"/>
    <col min="13" max="13" width="12.28515625" style="138" customWidth="1"/>
    <col min="14" max="14" width="23.7109375" style="138" customWidth="1"/>
    <col min="15" max="15" width="3.85546875" style="138" customWidth="1"/>
    <col min="16" max="18" width="9.140625" style="138"/>
    <col min="19" max="19" width="25.7109375" style="138" customWidth="1"/>
    <col min="20" max="256" width="9.140625" style="138"/>
    <col min="257" max="257" width="40.42578125" style="138" customWidth="1"/>
    <col min="258" max="258" width="32" style="138" customWidth="1"/>
    <col min="259" max="259" width="34.140625" style="138" customWidth="1"/>
    <col min="260" max="267" width="26" style="138" customWidth="1"/>
    <col min="268" max="268" width="9.140625" style="138"/>
    <col min="269" max="269" width="12" style="138" bestFit="1" customWidth="1"/>
    <col min="270" max="512" width="9.140625" style="138"/>
    <col min="513" max="513" width="40.42578125" style="138" customWidth="1"/>
    <col min="514" max="514" width="32" style="138" customWidth="1"/>
    <col min="515" max="515" width="34.140625" style="138" customWidth="1"/>
    <col min="516" max="523" width="26" style="138" customWidth="1"/>
    <col min="524" max="524" width="9.140625" style="138"/>
    <col min="525" max="525" width="12" style="138" bestFit="1" customWidth="1"/>
    <col min="526" max="768" width="9.140625" style="138"/>
    <col min="769" max="769" width="40.42578125" style="138" customWidth="1"/>
    <col min="770" max="770" width="32" style="138" customWidth="1"/>
    <col min="771" max="771" width="34.140625" style="138" customWidth="1"/>
    <col min="772" max="779" width="26" style="138" customWidth="1"/>
    <col min="780" max="780" width="9.140625" style="138"/>
    <col min="781" max="781" width="12" style="138" bestFit="1" customWidth="1"/>
    <col min="782" max="1024" width="9.140625" style="138"/>
    <col min="1025" max="1025" width="40.42578125" style="138" customWidth="1"/>
    <col min="1026" max="1026" width="32" style="138" customWidth="1"/>
    <col min="1027" max="1027" width="34.140625" style="138" customWidth="1"/>
    <col min="1028" max="1035" width="26" style="138" customWidth="1"/>
    <col min="1036" max="1036" width="9.140625" style="138"/>
    <col min="1037" max="1037" width="12" style="138" bestFit="1" customWidth="1"/>
    <col min="1038" max="1280" width="9.140625" style="138"/>
    <col min="1281" max="1281" width="40.42578125" style="138" customWidth="1"/>
    <col min="1282" max="1282" width="32" style="138" customWidth="1"/>
    <col min="1283" max="1283" width="34.140625" style="138" customWidth="1"/>
    <col min="1284" max="1291" width="26" style="138" customWidth="1"/>
    <col min="1292" max="1292" width="9.140625" style="138"/>
    <col min="1293" max="1293" width="12" style="138" bestFit="1" customWidth="1"/>
    <col min="1294" max="1536" width="9.140625" style="138"/>
    <col min="1537" max="1537" width="40.42578125" style="138" customWidth="1"/>
    <col min="1538" max="1538" width="32" style="138" customWidth="1"/>
    <col min="1539" max="1539" width="34.140625" style="138" customWidth="1"/>
    <col min="1540" max="1547" width="26" style="138" customWidth="1"/>
    <col min="1548" max="1548" width="9.140625" style="138"/>
    <col min="1549" max="1549" width="12" style="138" bestFit="1" customWidth="1"/>
    <col min="1550" max="1792" width="9.140625" style="138"/>
    <col min="1793" max="1793" width="40.42578125" style="138" customWidth="1"/>
    <col min="1794" max="1794" width="32" style="138" customWidth="1"/>
    <col min="1795" max="1795" width="34.140625" style="138" customWidth="1"/>
    <col min="1796" max="1803" width="26" style="138" customWidth="1"/>
    <col min="1804" max="1804" width="9.140625" style="138"/>
    <col min="1805" max="1805" width="12" style="138" bestFit="1" customWidth="1"/>
    <col min="1806" max="2048" width="9.140625" style="138"/>
    <col min="2049" max="2049" width="40.42578125" style="138" customWidth="1"/>
    <col min="2050" max="2050" width="32" style="138" customWidth="1"/>
    <col min="2051" max="2051" width="34.140625" style="138" customWidth="1"/>
    <col min="2052" max="2059" width="26" style="138" customWidth="1"/>
    <col min="2060" max="2060" width="9.140625" style="138"/>
    <col min="2061" max="2061" width="12" style="138" bestFit="1" customWidth="1"/>
    <col min="2062" max="2304" width="9.140625" style="138"/>
    <col min="2305" max="2305" width="40.42578125" style="138" customWidth="1"/>
    <col min="2306" max="2306" width="32" style="138" customWidth="1"/>
    <col min="2307" max="2307" width="34.140625" style="138" customWidth="1"/>
    <col min="2308" max="2315" width="26" style="138" customWidth="1"/>
    <col min="2316" max="2316" width="9.140625" style="138"/>
    <col min="2317" max="2317" width="12" style="138" bestFit="1" customWidth="1"/>
    <col min="2318" max="2560" width="9.140625" style="138"/>
    <col min="2561" max="2561" width="40.42578125" style="138" customWidth="1"/>
    <col min="2562" max="2562" width="32" style="138" customWidth="1"/>
    <col min="2563" max="2563" width="34.140625" style="138" customWidth="1"/>
    <col min="2564" max="2571" width="26" style="138" customWidth="1"/>
    <col min="2572" max="2572" width="9.140625" style="138"/>
    <col min="2573" max="2573" width="12" style="138" bestFit="1" customWidth="1"/>
    <col min="2574" max="2816" width="9.140625" style="138"/>
    <col min="2817" max="2817" width="40.42578125" style="138" customWidth="1"/>
    <col min="2818" max="2818" width="32" style="138" customWidth="1"/>
    <col min="2819" max="2819" width="34.140625" style="138" customWidth="1"/>
    <col min="2820" max="2827" width="26" style="138" customWidth="1"/>
    <col min="2828" max="2828" width="9.140625" style="138"/>
    <col min="2829" max="2829" width="12" style="138" bestFit="1" customWidth="1"/>
    <col min="2830" max="3072" width="9.140625" style="138"/>
    <col min="3073" max="3073" width="40.42578125" style="138" customWidth="1"/>
    <col min="3074" max="3074" width="32" style="138" customWidth="1"/>
    <col min="3075" max="3075" width="34.140625" style="138" customWidth="1"/>
    <col min="3076" max="3083" width="26" style="138" customWidth="1"/>
    <col min="3084" max="3084" width="9.140625" style="138"/>
    <col min="3085" max="3085" width="12" style="138" bestFit="1" customWidth="1"/>
    <col min="3086" max="3328" width="9.140625" style="138"/>
    <col min="3329" max="3329" width="40.42578125" style="138" customWidth="1"/>
    <col min="3330" max="3330" width="32" style="138" customWidth="1"/>
    <col min="3331" max="3331" width="34.140625" style="138" customWidth="1"/>
    <col min="3332" max="3339" width="26" style="138" customWidth="1"/>
    <col min="3340" max="3340" width="9.140625" style="138"/>
    <col min="3341" max="3341" width="12" style="138" bestFit="1" customWidth="1"/>
    <col min="3342" max="3584" width="9.140625" style="138"/>
    <col min="3585" max="3585" width="40.42578125" style="138" customWidth="1"/>
    <col min="3586" max="3586" width="32" style="138" customWidth="1"/>
    <col min="3587" max="3587" width="34.140625" style="138" customWidth="1"/>
    <col min="3588" max="3595" width="26" style="138" customWidth="1"/>
    <col min="3596" max="3596" width="9.140625" style="138"/>
    <col min="3597" max="3597" width="12" style="138" bestFit="1" customWidth="1"/>
    <col min="3598" max="3840" width="9.140625" style="138"/>
    <col min="3841" max="3841" width="40.42578125" style="138" customWidth="1"/>
    <col min="3842" max="3842" width="32" style="138" customWidth="1"/>
    <col min="3843" max="3843" width="34.140625" style="138" customWidth="1"/>
    <col min="3844" max="3851" width="26" style="138" customWidth="1"/>
    <col min="3852" max="3852" width="9.140625" style="138"/>
    <col min="3853" max="3853" width="12" style="138" bestFit="1" customWidth="1"/>
    <col min="3854" max="4096" width="9.140625" style="138"/>
    <col min="4097" max="4097" width="40.42578125" style="138" customWidth="1"/>
    <col min="4098" max="4098" width="32" style="138" customWidth="1"/>
    <col min="4099" max="4099" width="34.140625" style="138" customWidth="1"/>
    <col min="4100" max="4107" width="26" style="138" customWidth="1"/>
    <col min="4108" max="4108" width="9.140625" style="138"/>
    <col min="4109" max="4109" width="12" style="138" bestFit="1" customWidth="1"/>
    <col min="4110" max="4352" width="9.140625" style="138"/>
    <col min="4353" max="4353" width="40.42578125" style="138" customWidth="1"/>
    <col min="4354" max="4354" width="32" style="138" customWidth="1"/>
    <col min="4355" max="4355" width="34.140625" style="138" customWidth="1"/>
    <col min="4356" max="4363" width="26" style="138" customWidth="1"/>
    <col min="4364" max="4364" width="9.140625" style="138"/>
    <col min="4365" max="4365" width="12" style="138" bestFit="1" customWidth="1"/>
    <col min="4366" max="4608" width="9.140625" style="138"/>
    <col min="4609" max="4609" width="40.42578125" style="138" customWidth="1"/>
    <col min="4610" max="4610" width="32" style="138" customWidth="1"/>
    <col min="4611" max="4611" width="34.140625" style="138" customWidth="1"/>
    <col min="4612" max="4619" width="26" style="138" customWidth="1"/>
    <col min="4620" max="4620" width="9.140625" style="138"/>
    <col min="4621" max="4621" width="12" style="138" bestFit="1" customWidth="1"/>
    <col min="4622" max="4864" width="9.140625" style="138"/>
    <col min="4865" max="4865" width="40.42578125" style="138" customWidth="1"/>
    <col min="4866" max="4866" width="32" style="138" customWidth="1"/>
    <col min="4867" max="4867" width="34.140625" style="138" customWidth="1"/>
    <col min="4868" max="4875" width="26" style="138" customWidth="1"/>
    <col min="4876" max="4876" width="9.140625" style="138"/>
    <col min="4877" max="4877" width="12" style="138" bestFit="1" customWidth="1"/>
    <col min="4878" max="5120" width="9.140625" style="138"/>
    <col min="5121" max="5121" width="40.42578125" style="138" customWidth="1"/>
    <col min="5122" max="5122" width="32" style="138" customWidth="1"/>
    <col min="5123" max="5123" width="34.140625" style="138" customWidth="1"/>
    <col min="5124" max="5131" width="26" style="138" customWidth="1"/>
    <col min="5132" max="5132" width="9.140625" style="138"/>
    <col min="5133" max="5133" width="12" style="138" bestFit="1" customWidth="1"/>
    <col min="5134" max="5376" width="9.140625" style="138"/>
    <col min="5377" max="5377" width="40.42578125" style="138" customWidth="1"/>
    <col min="5378" max="5378" width="32" style="138" customWidth="1"/>
    <col min="5379" max="5379" width="34.140625" style="138" customWidth="1"/>
    <col min="5380" max="5387" width="26" style="138" customWidth="1"/>
    <col min="5388" max="5388" width="9.140625" style="138"/>
    <col min="5389" max="5389" width="12" style="138" bestFit="1" customWidth="1"/>
    <col min="5390" max="5632" width="9.140625" style="138"/>
    <col min="5633" max="5633" width="40.42578125" style="138" customWidth="1"/>
    <col min="5634" max="5634" width="32" style="138" customWidth="1"/>
    <col min="5635" max="5635" width="34.140625" style="138" customWidth="1"/>
    <col min="5636" max="5643" width="26" style="138" customWidth="1"/>
    <col min="5644" max="5644" width="9.140625" style="138"/>
    <col min="5645" max="5645" width="12" style="138" bestFit="1" customWidth="1"/>
    <col min="5646" max="5888" width="9.140625" style="138"/>
    <col min="5889" max="5889" width="40.42578125" style="138" customWidth="1"/>
    <col min="5890" max="5890" width="32" style="138" customWidth="1"/>
    <col min="5891" max="5891" width="34.140625" style="138" customWidth="1"/>
    <col min="5892" max="5899" width="26" style="138" customWidth="1"/>
    <col min="5900" max="5900" width="9.140625" style="138"/>
    <col min="5901" max="5901" width="12" style="138" bestFit="1" customWidth="1"/>
    <col min="5902" max="6144" width="9.140625" style="138"/>
    <col min="6145" max="6145" width="40.42578125" style="138" customWidth="1"/>
    <col min="6146" max="6146" width="32" style="138" customWidth="1"/>
    <col min="6147" max="6147" width="34.140625" style="138" customWidth="1"/>
    <col min="6148" max="6155" width="26" style="138" customWidth="1"/>
    <col min="6156" max="6156" width="9.140625" style="138"/>
    <col min="6157" max="6157" width="12" style="138" bestFit="1" customWidth="1"/>
    <col min="6158" max="6400" width="9.140625" style="138"/>
    <col min="6401" max="6401" width="40.42578125" style="138" customWidth="1"/>
    <col min="6402" max="6402" width="32" style="138" customWidth="1"/>
    <col min="6403" max="6403" width="34.140625" style="138" customWidth="1"/>
    <col min="6404" max="6411" width="26" style="138" customWidth="1"/>
    <col min="6412" max="6412" width="9.140625" style="138"/>
    <col min="6413" max="6413" width="12" style="138" bestFit="1" customWidth="1"/>
    <col min="6414" max="6656" width="9.140625" style="138"/>
    <col min="6657" max="6657" width="40.42578125" style="138" customWidth="1"/>
    <col min="6658" max="6658" width="32" style="138" customWidth="1"/>
    <col min="6659" max="6659" width="34.140625" style="138" customWidth="1"/>
    <col min="6660" max="6667" width="26" style="138" customWidth="1"/>
    <col min="6668" max="6668" width="9.140625" style="138"/>
    <col min="6669" max="6669" width="12" style="138" bestFit="1" customWidth="1"/>
    <col min="6670" max="6912" width="9.140625" style="138"/>
    <col min="6913" max="6913" width="40.42578125" style="138" customWidth="1"/>
    <col min="6914" max="6914" width="32" style="138" customWidth="1"/>
    <col min="6915" max="6915" width="34.140625" style="138" customWidth="1"/>
    <col min="6916" max="6923" width="26" style="138" customWidth="1"/>
    <col min="6924" max="6924" width="9.140625" style="138"/>
    <col min="6925" max="6925" width="12" style="138" bestFit="1" customWidth="1"/>
    <col min="6926" max="7168" width="9.140625" style="138"/>
    <col min="7169" max="7169" width="40.42578125" style="138" customWidth="1"/>
    <col min="7170" max="7170" width="32" style="138" customWidth="1"/>
    <col min="7171" max="7171" width="34.140625" style="138" customWidth="1"/>
    <col min="7172" max="7179" width="26" style="138" customWidth="1"/>
    <col min="7180" max="7180" width="9.140625" style="138"/>
    <col min="7181" max="7181" width="12" style="138" bestFit="1" customWidth="1"/>
    <col min="7182" max="7424" width="9.140625" style="138"/>
    <col min="7425" max="7425" width="40.42578125" style="138" customWidth="1"/>
    <col min="7426" max="7426" width="32" style="138" customWidth="1"/>
    <col min="7427" max="7427" width="34.140625" style="138" customWidth="1"/>
    <col min="7428" max="7435" width="26" style="138" customWidth="1"/>
    <col min="7436" max="7436" width="9.140625" style="138"/>
    <col min="7437" max="7437" width="12" style="138" bestFit="1" customWidth="1"/>
    <col min="7438" max="7680" width="9.140625" style="138"/>
    <col min="7681" max="7681" width="40.42578125" style="138" customWidth="1"/>
    <col min="7682" max="7682" width="32" style="138" customWidth="1"/>
    <col min="7683" max="7683" width="34.140625" style="138" customWidth="1"/>
    <col min="7684" max="7691" width="26" style="138" customWidth="1"/>
    <col min="7692" max="7692" width="9.140625" style="138"/>
    <col min="7693" max="7693" width="12" style="138" bestFit="1" customWidth="1"/>
    <col min="7694" max="7936" width="9.140625" style="138"/>
    <col min="7937" max="7937" width="40.42578125" style="138" customWidth="1"/>
    <col min="7938" max="7938" width="32" style="138" customWidth="1"/>
    <col min="7939" max="7939" width="34.140625" style="138" customWidth="1"/>
    <col min="7940" max="7947" width="26" style="138" customWidth="1"/>
    <col min="7948" max="7948" width="9.140625" style="138"/>
    <col min="7949" max="7949" width="12" style="138" bestFit="1" customWidth="1"/>
    <col min="7950" max="8192" width="9.140625" style="138"/>
    <col min="8193" max="8193" width="40.42578125" style="138" customWidth="1"/>
    <col min="8194" max="8194" width="32" style="138" customWidth="1"/>
    <col min="8195" max="8195" width="34.140625" style="138" customWidth="1"/>
    <col min="8196" max="8203" width="26" style="138" customWidth="1"/>
    <col min="8204" max="8204" width="9.140625" style="138"/>
    <col min="8205" max="8205" width="12" style="138" bestFit="1" customWidth="1"/>
    <col min="8206" max="8448" width="9.140625" style="138"/>
    <col min="8449" max="8449" width="40.42578125" style="138" customWidth="1"/>
    <col min="8450" max="8450" width="32" style="138" customWidth="1"/>
    <col min="8451" max="8451" width="34.140625" style="138" customWidth="1"/>
    <col min="8452" max="8459" width="26" style="138" customWidth="1"/>
    <col min="8460" max="8460" width="9.140625" style="138"/>
    <col min="8461" max="8461" width="12" style="138" bestFit="1" customWidth="1"/>
    <col min="8462" max="8704" width="9.140625" style="138"/>
    <col min="8705" max="8705" width="40.42578125" style="138" customWidth="1"/>
    <col min="8706" max="8706" width="32" style="138" customWidth="1"/>
    <col min="8707" max="8707" width="34.140625" style="138" customWidth="1"/>
    <col min="8708" max="8715" width="26" style="138" customWidth="1"/>
    <col min="8716" max="8716" width="9.140625" style="138"/>
    <col min="8717" max="8717" width="12" style="138" bestFit="1" customWidth="1"/>
    <col min="8718" max="8960" width="9.140625" style="138"/>
    <col min="8961" max="8961" width="40.42578125" style="138" customWidth="1"/>
    <col min="8962" max="8962" width="32" style="138" customWidth="1"/>
    <col min="8963" max="8963" width="34.140625" style="138" customWidth="1"/>
    <col min="8964" max="8971" width="26" style="138" customWidth="1"/>
    <col min="8972" max="8972" width="9.140625" style="138"/>
    <col min="8973" max="8973" width="12" style="138" bestFit="1" customWidth="1"/>
    <col min="8974" max="9216" width="9.140625" style="138"/>
    <col min="9217" max="9217" width="40.42578125" style="138" customWidth="1"/>
    <col min="9218" max="9218" width="32" style="138" customWidth="1"/>
    <col min="9219" max="9219" width="34.140625" style="138" customWidth="1"/>
    <col min="9220" max="9227" width="26" style="138" customWidth="1"/>
    <col min="9228" max="9228" width="9.140625" style="138"/>
    <col min="9229" max="9229" width="12" style="138" bestFit="1" customWidth="1"/>
    <col min="9230" max="9472" width="9.140625" style="138"/>
    <col min="9473" max="9473" width="40.42578125" style="138" customWidth="1"/>
    <col min="9474" max="9474" width="32" style="138" customWidth="1"/>
    <col min="9475" max="9475" width="34.140625" style="138" customWidth="1"/>
    <col min="9476" max="9483" width="26" style="138" customWidth="1"/>
    <col min="9484" max="9484" width="9.140625" style="138"/>
    <col min="9485" max="9485" width="12" style="138" bestFit="1" customWidth="1"/>
    <col min="9486" max="9728" width="9.140625" style="138"/>
    <col min="9729" max="9729" width="40.42578125" style="138" customWidth="1"/>
    <col min="9730" max="9730" width="32" style="138" customWidth="1"/>
    <col min="9731" max="9731" width="34.140625" style="138" customWidth="1"/>
    <col min="9732" max="9739" width="26" style="138" customWidth="1"/>
    <col min="9740" max="9740" width="9.140625" style="138"/>
    <col min="9741" max="9741" width="12" style="138" bestFit="1" customWidth="1"/>
    <col min="9742" max="9984" width="9.140625" style="138"/>
    <col min="9985" max="9985" width="40.42578125" style="138" customWidth="1"/>
    <col min="9986" max="9986" width="32" style="138" customWidth="1"/>
    <col min="9987" max="9987" width="34.140625" style="138" customWidth="1"/>
    <col min="9988" max="9995" width="26" style="138" customWidth="1"/>
    <col min="9996" max="9996" width="9.140625" style="138"/>
    <col min="9997" max="9997" width="12" style="138" bestFit="1" customWidth="1"/>
    <col min="9998" max="10240" width="9.140625" style="138"/>
    <col min="10241" max="10241" width="40.42578125" style="138" customWidth="1"/>
    <col min="10242" max="10242" width="32" style="138" customWidth="1"/>
    <col min="10243" max="10243" width="34.140625" style="138" customWidth="1"/>
    <col min="10244" max="10251" width="26" style="138" customWidth="1"/>
    <col min="10252" max="10252" width="9.140625" style="138"/>
    <col min="10253" max="10253" width="12" style="138" bestFit="1" customWidth="1"/>
    <col min="10254" max="10496" width="9.140625" style="138"/>
    <col min="10497" max="10497" width="40.42578125" style="138" customWidth="1"/>
    <col min="10498" max="10498" width="32" style="138" customWidth="1"/>
    <col min="10499" max="10499" width="34.140625" style="138" customWidth="1"/>
    <col min="10500" max="10507" width="26" style="138" customWidth="1"/>
    <col min="10508" max="10508" width="9.140625" style="138"/>
    <col min="10509" max="10509" width="12" style="138" bestFit="1" customWidth="1"/>
    <col min="10510" max="10752" width="9.140625" style="138"/>
    <col min="10753" max="10753" width="40.42578125" style="138" customWidth="1"/>
    <col min="10754" max="10754" width="32" style="138" customWidth="1"/>
    <col min="10755" max="10755" width="34.140625" style="138" customWidth="1"/>
    <col min="10756" max="10763" width="26" style="138" customWidth="1"/>
    <col min="10764" max="10764" width="9.140625" style="138"/>
    <col min="10765" max="10765" width="12" style="138" bestFit="1" customWidth="1"/>
    <col min="10766" max="11008" width="9.140625" style="138"/>
    <col min="11009" max="11009" width="40.42578125" style="138" customWidth="1"/>
    <col min="11010" max="11010" width="32" style="138" customWidth="1"/>
    <col min="11011" max="11011" width="34.140625" style="138" customWidth="1"/>
    <col min="11012" max="11019" width="26" style="138" customWidth="1"/>
    <col min="11020" max="11020" width="9.140625" style="138"/>
    <col min="11021" max="11021" width="12" style="138" bestFit="1" customWidth="1"/>
    <col min="11022" max="11264" width="9.140625" style="138"/>
    <col min="11265" max="11265" width="40.42578125" style="138" customWidth="1"/>
    <col min="11266" max="11266" width="32" style="138" customWidth="1"/>
    <col min="11267" max="11267" width="34.140625" style="138" customWidth="1"/>
    <col min="11268" max="11275" width="26" style="138" customWidth="1"/>
    <col min="11276" max="11276" width="9.140625" style="138"/>
    <col min="11277" max="11277" width="12" style="138" bestFit="1" customWidth="1"/>
    <col min="11278" max="11520" width="9.140625" style="138"/>
    <col min="11521" max="11521" width="40.42578125" style="138" customWidth="1"/>
    <col min="11522" max="11522" width="32" style="138" customWidth="1"/>
    <col min="11523" max="11523" width="34.140625" style="138" customWidth="1"/>
    <col min="11524" max="11531" width="26" style="138" customWidth="1"/>
    <col min="11532" max="11532" width="9.140625" style="138"/>
    <col min="11533" max="11533" width="12" style="138" bestFit="1" customWidth="1"/>
    <col min="11534" max="11776" width="9.140625" style="138"/>
    <col min="11777" max="11777" width="40.42578125" style="138" customWidth="1"/>
    <col min="11778" max="11778" width="32" style="138" customWidth="1"/>
    <col min="11779" max="11779" width="34.140625" style="138" customWidth="1"/>
    <col min="11780" max="11787" width="26" style="138" customWidth="1"/>
    <col min="11788" max="11788" width="9.140625" style="138"/>
    <col min="11789" max="11789" width="12" style="138" bestFit="1" customWidth="1"/>
    <col min="11790" max="12032" width="9.140625" style="138"/>
    <col min="12033" max="12033" width="40.42578125" style="138" customWidth="1"/>
    <col min="12034" max="12034" width="32" style="138" customWidth="1"/>
    <col min="12035" max="12035" width="34.140625" style="138" customWidth="1"/>
    <col min="12036" max="12043" width="26" style="138" customWidth="1"/>
    <col min="12044" max="12044" width="9.140625" style="138"/>
    <col min="12045" max="12045" width="12" style="138" bestFit="1" customWidth="1"/>
    <col min="12046" max="12288" width="9.140625" style="138"/>
    <col min="12289" max="12289" width="40.42578125" style="138" customWidth="1"/>
    <col min="12290" max="12290" width="32" style="138" customWidth="1"/>
    <col min="12291" max="12291" width="34.140625" style="138" customWidth="1"/>
    <col min="12292" max="12299" width="26" style="138" customWidth="1"/>
    <col min="12300" max="12300" width="9.140625" style="138"/>
    <col min="12301" max="12301" width="12" style="138" bestFit="1" customWidth="1"/>
    <col min="12302" max="12544" width="9.140625" style="138"/>
    <col min="12545" max="12545" width="40.42578125" style="138" customWidth="1"/>
    <col min="12546" max="12546" width="32" style="138" customWidth="1"/>
    <col min="12547" max="12547" width="34.140625" style="138" customWidth="1"/>
    <col min="12548" max="12555" width="26" style="138" customWidth="1"/>
    <col min="12556" max="12556" width="9.140625" style="138"/>
    <col min="12557" max="12557" width="12" style="138" bestFit="1" customWidth="1"/>
    <col min="12558" max="12800" width="9.140625" style="138"/>
    <col min="12801" max="12801" width="40.42578125" style="138" customWidth="1"/>
    <col min="12802" max="12802" width="32" style="138" customWidth="1"/>
    <col min="12803" max="12803" width="34.140625" style="138" customWidth="1"/>
    <col min="12804" max="12811" width="26" style="138" customWidth="1"/>
    <col min="12812" max="12812" width="9.140625" style="138"/>
    <col min="12813" max="12813" width="12" style="138" bestFit="1" customWidth="1"/>
    <col min="12814" max="13056" width="9.140625" style="138"/>
    <col min="13057" max="13057" width="40.42578125" style="138" customWidth="1"/>
    <col min="13058" max="13058" width="32" style="138" customWidth="1"/>
    <col min="13059" max="13059" width="34.140625" style="138" customWidth="1"/>
    <col min="13060" max="13067" width="26" style="138" customWidth="1"/>
    <col min="13068" max="13068" width="9.140625" style="138"/>
    <col min="13069" max="13069" width="12" style="138" bestFit="1" customWidth="1"/>
    <col min="13070" max="13312" width="9.140625" style="138"/>
    <col min="13313" max="13313" width="40.42578125" style="138" customWidth="1"/>
    <col min="13314" max="13314" width="32" style="138" customWidth="1"/>
    <col min="13315" max="13315" width="34.140625" style="138" customWidth="1"/>
    <col min="13316" max="13323" width="26" style="138" customWidth="1"/>
    <col min="13324" max="13324" width="9.140625" style="138"/>
    <col min="13325" max="13325" width="12" style="138" bestFit="1" customWidth="1"/>
    <col min="13326" max="13568" width="9.140625" style="138"/>
    <col min="13569" max="13569" width="40.42578125" style="138" customWidth="1"/>
    <col min="13570" max="13570" width="32" style="138" customWidth="1"/>
    <col min="13571" max="13571" width="34.140625" style="138" customWidth="1"/>
    <col min="13572" max="13579" width="26" style="138" customWidth="1"/>
    <col min="13580" max="13580" width="9.140625" style="138"/>
    <col min="13581" max="13581" width="12" style="138" bestFit="1" customWidth="1"/>
    <col min="13582" max="13824" width="9.140625" style="138"/>
    <col min="13825" max="13825" width="40.42578125" style="138" customWidth="1"/>
    <col min="13826" max="13826" width="32" style="138" customWidth="1"/>
    <col min="13827" max="13827" width="34.140625" style="138" customWidth="1"/>
    <col min="13828" max="13835" width="26" style="138" customWidth="1"/>
    <col min="13836" max="13836" width="9.140625" style="138"/>
    <col min="13837" max="13837" width="12" style="138" bestFit="1" customWidth="1"/>
    <col min="13838" max="14080" width="9.140625" style="138"/>
    <col min="14081" max="14081" width="40.42578125" style="138" customWidth="1"/>
    <col min="14082" max="14082" width="32" style="138" customWidth="1"/>
    <col min="14083" max="14083" width="34.140625" style="138" customWidth="1"/>
    <col min="14084" max="14091" width="26" style="138" customWidth="1"/>
    <col min="14092" max="14092" width="9.140625" style="138"/>
    <col min="14093" max="14093" width="12" style="138" bestFit="1" customWidth="1"/>
    <col min="14094" max="14336" width="9.140625" style="138"/>
    <col min="14337" max="14337" width="40.42578125" style="138" customWidth="1"/>
    <col min="14338" max="14338" width="32" style="138" customWidth="1"/>
    <col min="14339" max="14339" width="34.140625" style="138" customWidth="1"/>
    <col min="14340" max="14347" width="26" style="138" customWidth="1"/>
    <col min="14348" max="14348" width="9.140625" style="138"/>
    <col min="14349" max="14349" width="12" style="138" bestFit="1" customWidth="1"/>
    <col min="14350" max="14592" width="9.140625" style="138"/>
    <col min="14593" max="14593" width="40.42578125" style="138" customWidth="1"/>
    <col min="14594" max="14594" width="32" style="138" customWidth="1"/>
    <col min="14595" max="14595" width="34.140625" style="138" customWidth="1"/>
    <col min="14596" max="14603" width="26" style="138" customWidth="1"/>
    <col min="14604" max="14604" width="9.140625" style="138"/>
    <col min="14605" max="14605" width="12" style="138" bestFit="1" customWidth="1"/>
    <col min="14606" max="14848" width="9.140625" style="138"/>
    <col min="14849" max="14849" width="40.42578125" style="138" customWidth="1"/>
    <col min="14850" max="14850" width="32" style="138" customWidth="1"/>
    <col min="14851" max="14851" width="34.140625" style="138" customWidth="1"/>
    <col min="14852" max="14859" width="26" style="138" customWidth="1"/>
    <col min="14860" max="14860" width="9.140625" style="138"/>
    <col min="14861" max="14861" width="12" style="138" bestFit="1" customWidth="1"/>
    <col min="14862" max="15104" width="9.140625" style="138"/>
    <col min="15105" max="15105" width="40.42578125" style="138" customWidth="1"/>
    <col min="15106" max="15106" width="32" style="138" customWidth="1"/>
    <col min="15107" max="15107" width="34.140625" style="138" customWidth="1"/>
    <col min="15108" max="15115" width="26" style="138" customWidth="1"/>
    <col min="15116" max="15116" width="9.140625" style="138"/>
    <col min="15117" max="15117" width="12" style="138" bestFit="1" customWidth="1"/>
    <col min="15118" max="15360" width="9.140625" style="138"/>
    <col min="15361" max="15361" width="40.42578125" style="138" customWidth="1"/>
    <col min="15362" max="15362" width="32" style="138" customWidth="1"/>
    <col min="15363" max="15363" width="34.140625" style="138" customWidth="1"/>
    <col min="15364" max="15371" width="26" style="138" customWidth="1"/>
    <col min="15372" max="15372" width="9.140625" style="138"/>
    <col min="15373" max="15373" width="12" style="138" bestFit="1" customWidth="1"/>
    <col min="15374" max="15616" width="9.140625" style="138"/>
    <col min="15617" max="15617" width="40.42578125" style="138" customWidth="1"/>
    <col min="15618" max="15618" width="32" style="138" customWidth="1"/>
    <col min="15619" max="15619" width="34.140625" style="138" customWidth="1"/>
    <col min="15620" max="15627" width="26" style="138" customWidth="1"/>
    <col min="15628" max="15628" width="9.140625" style="138"/>
    <col min="15629" max="15629" width="12" style="138" bestFit="1" customWidth="1"/>
    <col min="15630" max="15872" width="9.140625" style="138"/>
    <col min="15873" max="15873" width="40.42578125" style="138" customWidth="1"/>
    <col min="15874" max="15874" width="32" style="138" customWidth="1"/>
    <col min="15875" max="15875" width="34.140625" style="138" customWidth="1"/>
    <col min="15876" max="15883" width="26" style="138" customWidth="1"/>
    <col min="15884" max="15884" width="9.140625" style="138"/>
    <col min="15885" max="15885" width="12" style="138" bestFit="1" customWidth="1"/>
    <col min="15886" max="16128" width="9.140625" style="138"/>
    <col min="16129" max="16129" width="40.42578125" style="138" customWidth="1"/>
    <col min="16130" max="16130" width="32" style="138" customWidth="1"/>
    <col min="16131" max="16131" width="34.140625" style="138" customWidth="1"/>
    <col min="16132" max="16139" width="26" style="138" customWidth="1"/>
    <col min="16140" max="16140" width="9.140625" style="138"/>
    <col min="16141" max="16141" width="12" style="138" bestFit="1" customWidth="1"/>
    <col min="16142" max="16384" width="9.140625" style="138"/>
  </cols>
  <sheetData>
    <row r="1" spans="1:23" ht="21.75" customHeight="1" x14ac:dyDescent="0.25">
      <c r="A1" s="514" t="s">
        <v>3505</v>
      </c>
      <c r="B1" s="514"/>
      <c r="C1" s="514"/>
      <c r="D1" s="514"/>
      <c r="E1" s="514"/>
      <c r="F1" s="514"/>
      <c r="G1" s="514"/>
      <c r="H1" s="514"/>
      <c r="I1" s="514"/>
      <c r="J1" s="514"/>
      <c r="K1" s="514"/>
      <c r="L1" s="514"/>
      <c r="M1" s="514"/>
      <c r="N1" s="514"/>
      <c r="O1" s="137"/>
    </row>
    <row r="2" spans="1:23" ht="25.5" customHeight="1" x14ac:dyDescent="0.25">
      <c r="A2" s="515" t="s">
        <v>3506</v>
      </c>
      <c r="B2" s="515"/>
      <c r="C2" s="515"/>
      <c r="D2" s="515"/>
      <c r="E2" s="515"/>
      <c r="F2" s="515"/>
      <c r="G2" s="515"/>
      <c r="H2" s="515"/>
      <c r="I2" s="515"/>
      <c r="J2" s="515"/>
      <c r="K2" s="515"/>
      <c r="L2" s="515"/>
      <c r="M2" s="515"/>
      <c r="N2" s="515"/>
      <c r="O2" s="137"/>
    </row>
    <row r="3" spans="1:23" s="272" customFormat="1" ht="32.25" customHeight="1" x14ac:dyDescent="0.25">
      <c r="A3" s="511" t="s">
        <v>46</v>
      </c>
      <c r="B3" s="516">
        <v>2004</v>
      </c>
      <c r="C3" s="516"/>
      <c r="D3" s="516" t="s">
        <v>995</v>
      </c>
      <c r="E3" s="516"/>
      <c r="F3" s="516" t="s">
        <v>2176</v>
      </c>
      <c r="G3" s="516"/>
      <c r="H3" s="516" t="s">
        <v>2175</v>
      </c>
      <c r="I3" s="516"/>
      <c r="J3" s="516" t="s">
        <v>2174</v>
      </c>
      <c r="K3" s="516"/>
      <c r="L3" s="516" t="s">
        <v>2389</v>
      </c>
      <c r="M3" s="516"/>
      <c r="N3" s="511" t="s">
        <v>2165</v>
      </c>
      <c r="O3" s="271"/>
      <c r="S3" s="273"/>
    </row>
    <row r="4" spans="1:23" s="272" customFormat="1" ht="111.75" customHeight="1" x14ac:dyDescent="0.25">
      <c r="A4" s="511"/>
      <c r="B4" s="274" t="s">
        <v>3525</v>
      </c>
      <c r="C4" s="274" t="s">
        <v>3501</v>
      </c>
      <c r="D4" s="274" t="s">
        <v>3525</v>
      </c>
      <c r="E4" s="274" t="s">
        <v>3501</v>
      </c>
      <c r="F4" s="274" t="s">
        <v>3525</v>
      </c>
      <c r="G4" s="274" t="s">
        <v>3501</v>
      </c>
      <c r="H4" s="274" t="s">
        <v>3525</v>
      </c>
      <c r="I4" s="274" t="s">
        <v>3501</v>
      </c>
      <c r="J4" s="274" t="s">
        <v>3525</v>
      </c>
      <c r="K4" s="274" t="s">
        <v>3501</v>
      </c>
      <c r="L4" s="274" t="s">
        <v>3525</v>
      </c>
      <c r="M4" s="274" t="s">
        <v>3501</v>
      </c>
      <c r="N4" s="511"/>
      <c r="O4" s="275"/>
      <c r="S4" s="273"/>
    </row>
    <row r="5" spans="1:23" ht="33.75" customHeight="1" x14ac:dyDescent="0.25">
      <c r="A5" s="512" t="s">
        <v>47</v>
      </c>
      <c r="B5" s="513"/>
      <c r="C5" s="513"/>
      <c r="D5" s="513"/>
      <c r="E5" s="513"/>
      <c r="F5" s="513"/>
      <c r="G5" s="513"/>
      <c r="H5" s="513"/>
      <c r="I5" s="513"/>
      <c r="J5" s="513"/>
      <c r="K5" s="513"/>
      <c r="L5" s="139"/>
      <c r="M5" s="139"/>
      <c r="N5" s="140" t="s">
        <v>2171</v>
      </c>
      <c r="O5" s="141"/>
    </row>
    <row r="6" spans="1:23" s="143" customFormat="1" ht="37.5" customHeight="1" x14ac:dyDescent="0.25">
      <c r="A6" s="142" t="s">
        <v>48</v>
      </c>
      <c r="B6" s="253">
        <v>54569</v>
      </c>
      <c r="C6" s="254">
        <v>1.66</v>
      </c>
      <c r="D6" s="255">
        <v>83471</v>
      </c>
      <c r="E6" s="256">
        <v>2.54</v>
      </c>
      <c r="F6" s="253">
        <v>83502</v>
      </c>
      <c r="G6" s="254">
        <v>2.54</v>
      </c>
      <c r="H6" s="257">
        <v>85904</v>
      </c>
      <c r="I6" s="258">
        <v>2.61</v>
      </c>
      <c r="J6" s="255">
        <v>98158</v>
      </c>
      <c r="K6" s="258">
        <v>2.99</v>
      </c>
      <c r="L6" s="391">
        <v>99278</v>
      </c>
      <c r="M6" s="258">
        <f>L6/L12*100</f>
        <v>3.0198915944150349</v>
      </c>
      <c r="N6" s="142" t="s">
        <v>2227</v>
      </c>
      <c r="P6" s="143" t="s">
        <v>2190</v>
      </c>
    </row>
    <row r="7" spans="1:23" s="143" customFormat="1" ht="37.5" customHeight="1" x14ac:dyDescent="0.25">
      <c r="A7" s="129" t="s">
        <v>49</v>
      </c>
      <c r="B7" s="259">
        <v>332647</v>
      </c>
      <c r="C7" s="260">
        <v>10.119999999999999</v>
      </c>
      <c r="D7" s="261">
        <v>320736</v>
      </c>
      <c r="E7" s="262">
        <v>9.76</v>
      </c>
      <c r="F7" s="259">
        <v>318745</v>
      </c>
      <c r="G7" s="260">
        <v>9.6999999999999993</v>
      </c>
      <c r="H7" s="263">
        <v>315374</v>
      </c>
      <c r="I7" s="264">
        <v>9.59</v>
      </c>
      <c r="J7" s="261">
        <v>308318</v>
      </c>
      <c r="K7" s="264">
        <v>9.3800000000000008</v>
      </c>
      <c r="L7" s="392">
        <v>308472</v>
      </c>
      <c r="M7" s="258">
        <f>L7/L12*100</f>
        <v>9.3832671882229164</v>
      </c>
      <c r="N7" s="129" t="s">
        <v>2228</v>
      </c>
      <c r="P7" s="143" t="s">
        <v>2190</v>
      </c>
    </row>
    <row r="8" spans="1:23" s="143" customFormat="1" ht="37.5" customHeight="1" x14ac:dyDescent="0.25">
      <c r="A8" s="129" t="s">
        <v>50</v>
      </c>
      <c r="B8" s="259">
        <v>289872</v>
      </c>
      <c r="C8" s="260">
        <v>8.82</v>
      </c>
      <c r="D8" s="261">
        <v>287820</v>
      </c>
      <c r="E8" s="262">
        <v>8.75</v>
      </c>
      <c r="F8" s="259">
        <v>295651</v>
      </c>
      <c r="G8" s="260">
        <v>8.99</v>
      </c>
      <c r="H8" s="263">
        <v>300395</v>
      </c>
      <c r="I8" s="264">
        <v>9.14</v>
      </c>
      <c r="J8" s="261">
        <v>301797</v>
      </c>
      <c r="K8" s="264">
        <v>9.18</v>
      </c>
      <c r="L8" s="392">
        <v>304499</v>
      </c>
      <c r="M8" s="258">
        <f>L8/L12*100</f>
        <v>9.2624143375952741</v>
      </c>
      <c r="N8" s="129" t="s">
        <v>2229</v>
      </c>
      <c r="P8" s="143" t="s">
        <v>2190</v>
      </c>
    </row>
    <row r="9" spans="1:23" s="143" customFormat="1" ht="37.5" customHeight="1" x14ac:dyDescent="0.25">
      <c r="A9" s="144" t="s">
        <v>51</v>
      </c>
      <c r="B9" s="259">
        <v>690171</v>
      </c>
      <c r="C9" s="260">
        <v>20.6</v>
      </c>
      <c r="D9" s="261">
        <v>692027</v>
      </c>
      <c r="E9" s="262">
        <v>21.05</v>
      </c>
      <c r="F9" s="259">
        <v>697898</v>
      </c>
      <c r="G9" s="260">
        <v>21.23</v>
      </c>
      <c r="H9" s="263">
        <v>701495</v>
      </c>
      <c r="I9" s="264">
        <v>21.34</v>
      </c>
      <c r="J9" s="261">
        <v>708273</v>
      </c>
      <c r="K9" s="264">
        <v>21.54</v>
      </c>
      <c r="L9" s="392">
        <f>SUM(L6:L8)</f>
        <v>712249</v>
      </c>
      <c r="M9" s="258">
        <f>L9/L12*100</f>
        <v>21.665573120233226</v>
      </c>
      <c r="N9" s="144" t="s">
        <v>2230</v>
      </c>
      <c r="P9" s="143" t="s">
        <v>2190</v>
      </c>
    </row>
    <row r="10" spans="1:23" s="143" customFormat="1" ht="37.5" customHeight="1" x14ac:dyDescent="0.25">
      <c r="A10" s="129" t="s">
        <v>52</v>
      </c>
      <c r="B10" s="259">
        <v>38475</v>
      </c>
      <c r="C10" s="260">
        <v>1.17</v>
      </c>
      <c r="D10" s="261">
        <v>42176</v>
      </c>
      <c r="E10" s="262">
        <v>1.28</v>
      </c>
      <c r="F10" s="259">
        <v>41383</v>
      </c>
      <c r="G10" s="260">
        <v>1.26</v>
      </c>
      <c r="H10" s="263">
        <v>41362</v>
      </c>
      <c r="I10" s="264">
        <v>1.26</v>
      </c>
      <c r="J10" s="261">
        <v>45979</v>
      </c>
      <c r="K10" s="264">
        <v>1.4</v>
      </c>
      <c r="L10" s="392">
        <v>46297</v>
      </c>
      <c r="M10" s="258">
        <f>L10/L12*100</f>
        <v>1.4082870439234558</v>
      </c>
      <c r="N10" s="129" t="s">
        <v>2231</v>
      </c>
      <c r="P10" s="143" t="s">
        <v>2190</v>
      </c>
    </row>
    <row r="11" spans="1:23" s="143" customFormat="1" ht="37.5" customHeight="1" x14ac:dyDescent="0.25">
      <c r="A11" s="129" t="s">
        <v>53</v>
      </c>
      <c r="B11" s="259">
        <v>2571700</v>
      </c>
      <c r="C11" s="260">
        <v>78.23</v>
      </c>
      <c r="D11" s="261">
        <v>2553060</v>
      </c>
      <c r="E11" s="262">
        <v>77.67</v>
      </c>
      <c r="F11" s="259">
        <v>2547982</v>
      </c>
      <c r="G11" s="260">
        <v>77.510000000000005</v>
      </c>
      <c r="H11" s="263">
        <v>2544228</v>
      </c>
      <c r="I11" s="264">
        <v>77.400000000000006</v>
      </c>
      <c r="J11" s="261">
        <v>2533217</v>
      </c>
      <c r="K11" s="264">
        <v>77.06</v>
      </c>
      <c r="L11" s="392">
        <v>2528923</v>
      </c>
      <c r="M11" s="258">
        <f>L11/L12*100</f>
        <v>76.926139835843315</v>
      </c>
      <c r="N11" s="129" t="s">
        <v>2232</v>
      </c>
      <c r="P11" s="143" t="s">
        <v>2190</v>
      </c>
    </row>
    <row r="12" spans="1:23" s="143" customFormat="1" ht="37.5" customHeight="1" x14ac:dyDescent="0.25">
      <c r="A12" s="197" t="s">
        <v>54</v>
      </c>
      <c r="B12" s="265">
        <v>3287263</v>
      </c>
      <c r="C12" s="269">
        <v>100</v>
      </c>
      <c r="D12" s="266">
        <v>3287263</v>
      </c>
      <c r="E12" s="270">
        <v>100</v>
      </c>
      <c r="F12" s="265">
        <v>3287263</v>
      </c>
      <c r="G12" s="269">
        <v>100</v>
      </c>
      <c r="H12" s="267">
        <v>3287263</v>
      </c>
      <c r="I12" s="268">
        <v>100</v>
      </c>
      <c r="J12" s="266">
        <v>3287469</v>
      </c>
      <c r="K12" s="268">
        <v>100</v>
      </c>
      <c r="L12" s="268">
        <f>SUM(L9:L11)</f>
        <v>3287469</v>
      </c>
      <c r="M12" s="268">
        <v>100</v>
      </c>
      <c r="N12" s="144" t="s">
        <v>2233</v>
      </c>
      <c r="P12" s="143" t="s">
        <v>2190</v>
      </c>
    </row>
    <row r="13" spans="1:23" ht="15" x14ac:dyDescent="0.25">
      <c r="A13" s="145" t="s">
        <v>3526</v>
      </c>
      <c r="B13" s="145"/>
      <c r="C13" s="145"/>
      <c r="D13" s="145"/>
      <c r="E13" s="145"/>
      <c r="F13" s="145"/>
      <c r="G13" s="145"/>
      <c r="H13" s="145"/>
      <c r="I13" s="145"/>
      <c r="J13" s="146"/>
      <c r="K13" s="146"/>
      <c r="L13" s="146"/>
      <c r="M13" s="146"/>
      <c r="N13" s="147"/>
      <c r="P13" s="143" t="s">
        <v>2190</v>
      </c>
      <c r="W13" s="143"/>
    </row>
    <row r="14" spans="1:23" ht="15" x14ac:dyDescent="0.25">
      <c r="A14" s="145" t="s">
        <v>3528</v>
      </c>
      <c r="B14" s="145"/>
      <c r="C14" s="145"/>
      <c r="D14" s="145"/>
      <c r="E14" s="145"/>
      <c r="F14" s="145"/>
      <c r="G14" s="145"/>
      <c r="H14" s="145"/>
      <c r="I14" s="145"/>
      <c r="J14" s="146"/>
      <c r="K14" s="146"/>
      <c r="L14" s="146"/>
      <c r="M14" s="146"/>
      <c r="N14" s="147"/>
      <c r="P14" s="143"/>
      <c r="W14" s="143"/>
    </row>
    <row r="15" spans="1:23" s="143" customFormat="1" ht="15" x14ac:dyDescent="0.25">
      <c r="A15" s="148" t="s">
        <v>2164</v>
      </c>
      <c r="B15" s="148"/>
      <c r="C15" s="149"/>
      <c r="D15" s="149"/>
      <c r="E15" s="148" t="s">
        <v>2166</v>
      </c>
      <c r="F15" s="148"/>
      <c r="G15" s="149"/>
      <c r="H15" s="149"/>
      <c r="I15" s="149"/>
      <c r="J15" s="150"/>
      <c r="K15" s="150"/>
      <c r="L15" s="150"/>
      <c r="M15" s="150"/>
      <c r="N15" s="151"/>
      <c r="P15" s="143" t="s">
        <v>2190</v>
      </c>
    </row>
    <row r="16" spans="1:23" s="152" customFormat="1" ht="30" customHeight="1" x14ac:dyDescent="0.2">
      <c r="A16" s="510" t="s">
        <v>3242</v>
      </c>
      <c r="B16" s="510"/>
      <c r="C16" s="510"/>
      <c r="D16" s="510"/>
      <c r="E16" s="510"/>
      <c r="F16" s="510"/>
      <c r="G16" s="510"/>
      <c r="H16" s="510"/>
      <c r="I16" s="510"/>
      <c r="J16" s="510"/>
      <c r="K16" s="510"/>
      <c r="L16" s="510"/>
      <c r="M16" s="510"/>
      <c r="N16" s="510"/>
      <c r="W16" s="143"/>
    </row>
    <row r="17" spans="1:23" s="152" customFormat="1" ht="15.75" x14ac:dyDescent="0.25">
      <c r="A17" s="202"/>
      <c r="B17" s="202"/>
      <c r="C17" s="202"/>
      <c r="D17" s="202"/>
      <c r="E17" s="202"/>
      <c r="F17" s="202"/>
      <c r="G17" s="202"/>
      <c r="H17" s="202"/>
      <c r="I17" s="202"/>
      <c r="J17" s="203"/>
      <c r="K17" s="203"/>
      <c r="L17" s="203"/>
      <c r="M17" s="203"/>
      <c r="N17" s="203"/>
      <c r="W17" s="143"/>
    </row>
    <row r="18" spans="1:23" s="152" customFormat="1" ht="15.75" x14ac:dyDescent="0.25">
      <c r="A18" s="202"/>
      <c r="B18" s="202"/>
      <c r="C18" s="202"/>
      <c r="D18" s="202"/>
      <c r="E18" s="202"/>
      <c r="F18" s="202"/>
      <c r="G18" s="202"/>
      <c r="H18" s="202"/>
      <c r="I18" s="202"/>
      <c r="J18" s="203"/>
      <c r="K18" s="203"/>
      <c r="L18" s="203"/>
      <c r="M18" s="203"/>
      <c r="N18" s="203"/>
      <c r="W18" s="143"/>
    </row>
    <row r="19" spans="1:23" ht="15.75" x14ac:dyDescent="0.25">
      <c r="A19" s="153"/>
      <c r="B19" s="153"/>
      <c r="C19" s="153"/>
      <c r="D19" s="153"/>
      <c r="E19" s="153"/>
      <c r="F19" s="153"/>
      <c r="G19" s="153"/>
      <c r="H19" s="153"/>
      <c r="I19" s="153"/>
      <c r="W19" s="143"/>
    </row>
    <row r="20" spans="1:23" ht="15.75" x14ac:dyDescent="0.25">
      <c r="A20" s="153"/>
      <c r="B20" s="153"/>
      <c r="C20" s="153"/>
      <c r="D20" s="153"/>
      <c r="E20" s="153"/>
      <c r="F20" s="153"/>
      <c r="G20" s="153"/>
      <c r="H20" s="153"/>
      <c r="I20" s="153"/>
      <c r="W20" s="143"/>
    </row>
    <row r="21" spans="1:23" ht="15.75" x14ac:dyDescent="0.25">
      <c r="A21" s="153"/>
      <c r="B21" s="153"/>
      <c r="C21" s="153"/>
      <c r="D21" s="153"/>
      <c r="E21" s="153"/>
      <c r="F21" s="153"/>
      <c r="G21" s="153"/>
      <c r="H21" s="153"/>
      <c r="I21" s="153"/>
      <c r="W21" s="143"/>
    </row>
    <row r="22" spans="1:23" ht="15.75" x14ac:dyDescent="0.25">
      <c r="A22" s="153"/>
      <c r="B22" s="154"/>
      <c r="C22" s="154"/>
      <c r="D22" s="154"/>
      <c r="E22" s="154"/>
      <c r="F22" s="154"/>
      <c r="G22" s="154"/>
      <c r="H22" s="154"/>
      <c r="I22" s="154"/>
      <c r="J22" s="154"/>
      <c r="K22" s="154"/>
      <c r="L22" s="154"/>
      <c r="M22" s="154"/>
      <c r="W22" s="143"/>
    </row>
    <row r="23" spans="1:23" ht="15.75" x14ac:dyDescent="0.25">
      <c r="A23" s="153"/>
      <c r="B23" s="154"/>
      <c r="C23" s="154"/>
      <c r="D23" s="154"/>
      <c r="E23" s="154"/>
      <c r="F23" s="154"/>
      <c r="G23" s="154"/>
      <c r="H23" s="154"/>
      <c r="I23" s="154"/>
      <c r="J23" s="154"/>
      <c r="K23" s="154"/>
      <c r="L23" s="154"/>
      <c r="M23" s="154"/>
      <c r="W23" s="143"/>
    </row>
    <row r="24" spans="1:23" ht="15.75" x14ac:dyDescent="0.25">
      <c r="A24" s="153"/>
      <c r="B24" s="153"/>
      <c r="C24" s="153"/>
      <c r="D24" s="153"/>
      <c r="E24" s="153"/>
      <c r="F24" s="153"/>
      <c r="G24" s="153"/>
      <c r="H24" s="153"/>
      <c r="I24" s="153"/>
      <c r="W24" s="143"/>
    </row>
    <row r="25" spans="1:23" ht="15.75" x14ac:dyDescent="0.25">
      <c r="A25" s="153"/>
      <c r="B25" s="153"/>
      <c r="C25" s="153"/>
      <c r="D25" s="153"/>
      <c r="E25" s="153"/>
      <c r="F25" s="153"/>
      <c r="G25" s="153"/>
      <c r="H25" s="153"/>
      <c r="I25" s="153"/>
      <c r="W25" s="143"/>
    </row>
    <row r="26" spans="1:23" ht="15.75" x14ac:dyDescent="0.25">
      <c r="A26" s="153"/>
      <c r="B26" s="153"/>
      <c r="C26" s="153"/>
      <c r="D26" s="153"/>
      <c r="E26" s="153"/>
      <c r="F26" s="153"/>
      <c r="G26" s="153"/>
      <c r="H26" s="153"/>
      <c r="I26" s="153"/>
      <c r="W26" s="143"/>
    </row>
    <row r="27" spans="1:23" ht="15.75" x14ac:dyDescent="0.25">
      <c r="A27" s="153"/>
      <c r="B27" s="153"/>
      <c r="C27" s="153"/>
      <c r="D27" s="153"/>
      <c r="E27" s="153"/>
      <c r="F27" s="153"/>
      <c r="G27" s="153"/>
      <c r="H27" s="153"/>
      <c r="I27" s="153"/>
      <c r="W27" s="143"/>
    </row>
    <row r="28" spans="1:23" ht="15.75" x14ac:dyDescent="0.25">
      <c r="A28" s="153"/>
      <c r="B28" s="153"/>
      <c r="C28" s="153"/>
      <c r="D28" s="153"/>
      <c r="E28" s="153"/>
      <c r="F28" s="153"/>
      <c r="G28" s="153"/>
      <c r="H28" s="153"/>
      <c r="I28" s="153"/>
      <c r="W28" s="143"/>
    </row>
    <row r="29" spans="1:23" ht="15.75" x14ac:dyDescent="0.25">
      <c r="A29" s="153"/>
      <c r="B29" s="153"/>
      <c r="C29" s="153"/>
      <c r="D29" s="153"/>
      <c r="E29" s="153"/>
      <c r="F29" s="153"/>
      <c r="G29" s="153"/>
      <c r="H29" s="153"/>
      <c r="I29" s="153"/>
      <c r="W29" s="143"/>
    </row>
    <row r="30" spans="1:23" ht="15.75" x14ac:dyDescent="0.25">
      <c r="A30" s="153"/>
      <c r="B30" s="153"/>
      <c r="C30" s="153"/>
      <c r="D30" s="153"/>
      <c r="E30" s="153"/>
      <c r="F30" s="153"/>
      <c r="G30" s="153"/>
      <c r="H30" s="153"/>
      <c r="I30" s="153"/>
      <c r="W30" s="143"/>
    </row>
    <row r="31" spans="1:23" ht="15.75" x14ac:dyDescent="0.25">
      <c r="A31" s="153"/>
      <c r="B31" s="153"/>
      <c r="C31" s="153"/>
      <c r="D31" s="153"/>
      <c r="E31" s="153"/>
      <c r="F31" s="153"/>
      <c r="G31" s="153"/>
      <c r="H31" s="153"/>
      <c r="I31" s="153"/>
      <c r="W31" s="143"/>
    </row>
    <row r="32" spans="1:23" ht="15.75" x14ac:dyDescent="0.25">
      <c r="A32" s="153"/>
      <c r="B32" s="153"/>
      <c r="C32" s="153"/>
      <c r="D32" s="153"/>
      <c r="E32" s="153"/>
      <c r="F32" s="153"/>
      <c r="G32" s="153"/>
      <c r="H32" s="153"/>
      <c r="I32" s="153"/>
      <c r="W32" s="143"/>
    </row>
    <row r="33" spans="1:23" ht="15.75" x14ac:dyDescent="0.25">
      <c r="A33" s="153"/>
      <c r="B33" s="153"/>
      <c r="C33" s="153"/>
      <c r="D33" s="153"/>
      <c r="E33" s="153"/>
      <c r="F33" s="153"/>
      <c r="G33" s="153"/>
      <c r="H33" s="153"/>
      <c r="I33" s="153"/>
      <c r="W33" s="143"/>
    </row>
    <row r="34" spans="1:23" ht="15.75" x14ac:dyDescent="0.25">
      <c r="A34" s="153"/>
      <c r="B34" s="153"/>
      <c r="C34" s="153"/>
      <c r="D34" s="153"/>
      <c r="E34" s="153"/>
      <c r="F34" s="153"/>
      <c r="G34" s="153"/>
      <c r="H34" s="153"/>
      <c r="I34" s="153"/>
      <c r="W34" s="143"/>
    </row>
    <row r="35" spans="1:23" ht="29.25" customHeight="1" x14ac:dyDescent="0.25">
      <c r="A35" s="153"/>
      <c r="B35" s="153"/>
      <c r="C35" s="153"/>
      <c r="D35" s="153"/>
      <c r="E35" s="153"/>
      <c r="F35" s="153"/>
      <c r="G35" s="153"/>
      <c r="H35" s="153"/>
      <c r="I35" s="153"/>
      <c r="S35" s="206" t="s">
        <v>3244</v>
      </c>
      <c r="W35" s="143"/>
    </row>
    <row r="36" spans="1:23" ht="15.75" x14ac:dyDescent="0.25">
      <c r="A36" s="153"/>
      <c r="B36" s="153"/>
      <c r="C36" s="153"/>
      <c r="D36" s="153"/>
      <c r="E36" s="153"/>
      <c r="F36" s="153"/>
      <c r="G36" s="153"/>
      <c r="H36" s="153"/>
      <c r="I36" s="153"/>
      <c r="W36" s="143"/>
    </row>
    <row r="37" spans="1:23" ht="15.75" x14ac:dyDescent="0.25">
      <c r="A37" s="153"/>
      <c r="B37" s="153"/>
      <c r="C37" s="153"/>
      <c r="D37" s="153"/>
      <c r="E37" s="153"/>
      <c r="F37" s="153"/>
      <c r="G37" s="153"/>
      <c r="H37" s="153"/>
      <c r="I37" s="153"/>
      <c r="W37" s="143"/>
    </row>
    <row r="38" spans="1:23" ht="15.75" x14ac:dyDescent="0.25">
      <c r="A38" s="153"/>
      <c r="B38" s="153"/>
      <c r="C38" s="153"/>
      <c r="D38" s="153"/>
      <c r="E38" s="153"/>
      <c r="F38" s="153"/>
      <c r="G38" s="153"/>
      <c r="H38" s="153"/>
      <c r="I38" s="153"/>
      <c r="W38" s="143"/>
    </row>
    <row r="39" spans="1:23" x14ac:dyDescent="0.2">
      <c r="W39" s="143"/>
    </row>
    <row r="40" spans="1:23" x14ac:dyDescent="0.2">
      <c r="W40" s="143"/>
    </row>
    <row r="41" spans="1:23" ht="12.75" customHeight="1" x14ac:dyDescent="0.2">
      <c r="W41" s="143"/>
    </row>
    <row r="42" spans="1:23" ht="15" x14ac:dyDescent="0.25">
      <c r="L42" s="147" t="s">
        <v>2388</v>
      </c>
    </row>
    <row r="43" spans="1:23" ht="12.75" customHeight="1" x14ac:dyDescent="0.2"/>
    <row r="44" spans="1:23" ht="11.25" customHeight="1" x14ac:dyDescent="0.2"/>
  </sheetData>
  <mergeCells count="12">
    <mergeCell ref="A16:N16"/>
    <mergeCell ref="N3:N4"/>
    <mergeCell ref="A5:K5"/>
    <mergeCell ref="A1:N1"/>
    <mergeCell ref="A2:N2"/>
    <mergeCell ref="A3:A4"/>
    <mergeCell ref="B3:C3"/>
    <mergeCell ref="D3:E3"/>
    <mergeCell ref="F3:G3"/>
    <mergeCell ref="H3:I3"/>
    <mergeCell ref="J3:K3"/>
    <mergeCell ref="L3:M3"/>
  </mergeCells>
  <conditionalFormatting sqref="A5:XFD12">
    <cfRule type="expression" dxfId="43" priority="1">
      <formula>MOD(ROW(),3)=1</formula>
    </cfRule>
  </conditionalFormatting>
  <printOptions horizontalCentered="1"/>
  <pageMargins left="0.47244094488188981" right="0.47244094488188981" top="0.74803149606299213" bottom="0.74803149606299213" header="0.31496062992125984" footer="0.31496062992125984"/>
  <pageSetup paperSize="9" scale="65" orientation="landscape" r:id="rId1"/>
  <headerFooter>
    <oddHeader>&amp;C</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W68"/>
  <sheetViews>
    <sheetView view="pageBreakPreview" zoomScale="85" zoomScaleSheetLayoutView="85" workbookViewId="0">
      <selection activeCell="Z22" sqref="Z22"/>
    </sheetView>
  </sheetViews>
  <sheetFormatPr defaultRowHeight="12.75" x14ac:dyDescent="0.2"/>
  <cols>
    <col min="1" max="1" width="7.28515625" style="111" customWidth="1"/>
    <col min="2" max="2" width="26.42578125" style="287" customWidth="1"/>
    <col min="3" max="4" width="0" style="111" hidden="1" customWidth="1"/>
    <col min="5" max="9" width="9.42578125" style="111" hidden="1" customWidth="1"/>
    <col min="10" max="18" width="11.7109375" style="111" customWidth="1"/>
    <col min="19" max="19" width="31.5703125" style="236" customWidth="1"/>
    <col min="20" max="21" width="0" style="111" hidden="1" customWidth="1"/>
    <col min="22" max="22" width="3.5703125" style="111" hidden="1" customWidth="1"/>
    <col min="23" max="220" width="9.140625" style="111"/>
    <col min="221" max="221" width="11" style="111" customWidth="1"/>
    <col min="222" max="222" width="21.28515625" style="111" customWidth="1"/>
    <col min="223" max="476" width="9.140625" style="111"/>
    <col min="477" max="477" width="11" style="111" customWidth="1"/>
    <col min="478" max="478" width="21.28515625" style="111" customWidth="1"/>
    <col min="479" max="732" width="9.140625" style="111"/>
    <col min="733" max="733" width="11" style="111" customWidth="1"/>
    <col min="734" max="734" width="21.28515625" style="111" customWidth="1"/>
    <col min="735" max="988" width="9.140625" style="111"/>
    <col min="989" max="989" width="11" style="111" customWidth="1"/>
    <col min="990" max="990" width="21.28515625" style="111" customWidth="1"/>
    <col min="991" max="1244" width="9.140625" style="111"/>
    <col min="1245" max="1245" width="11" style="111" customWidth="1"/>
    <col min="1246" max="1246" width="21.28515625" style="111" customWidth="1"/>
    <col min="1247" max="1500" width="9.140625" style="111"/>
    <col min="1501" max="1501" width="11" style="111" customWidth="1"/>
    <col min="1502" max="1502" width="21.28515625" style="111" customWidth="1"/>
    <col min="1503" max="1756" width="9.140625" style="111"/>
    <col min="1757" max="1757" width="11" style="111" customWidth="1"/>
    <col min="1758" max="1758" width="21.28515625" style="111" customWidth="1"/>
    <col min="1759" max="2012" width="9.140625" style="111"/>
    <col min="2013" max="2013" width="11" style="111" customWidth="1"/>
    <col min="2014" max="2014" width="21.28515625" style="111" customWidth="1"/>
    <col min="2015" max="2268" width="9.140625" style="111"/>
    <col min="2269" max="2269" width="11" style="111" customWidth="1"/>
    <col min="2270" max="2270" width="21.28515625" style="111" customWidth="1"/>
    <col min="2271" max="2524" width="9.140625" style="111"/>
    <col min="2525" max="2525" width="11" style="111" customWidth="1"/>
    <col min="2526" max="2526" width="21.28515625" style="111" customWidth="1"/>
    <col min="2527" max="2780" width="9.140625" style="111"/>
    <col min="2781" max="2781" width="11" style="111" customWidth="1"/>
    <col min="2782" max="2782" width="21.28515625" style="111" customWidth="1"/>
    <col min="2783" max="3036" width="9.140625" style="111"/>
    <col min="3037" max="3037" width="11" style="111" customWidth="1"/>
    <col min="3038" max="3038" width="21.28515625" style="111" customWidth="1"/>
    <col min="3039" max="3292" width="9.140625" style="111"/>
    <col min="3293" max="3293" width="11" style="111" customWidth="1"/>
    <col min="3294" max="3294" width="21.28515625" style="111" customWidth="1"/>
    <col min="3295" max="3548" width="9.140625" style="111"/>
    <col min="3549" max="3549" width="11" style="111" customWidth="1"/>
    <col min="3550" max="3550" width="21.28515625" style="111" customWidth="1"/>
    <col min="3551" max="3804" width="9.140625" style="111"/>
    <col min="3805" max="3805" width="11" style="111" customWidth="1"/>
    <col min="3806" max="3806" width="21.28515625" style="111" customWidth="1"/>
    <col min="3807" max="4060" width="9.140625" style="111"/>
    <col min="4061" max="4061" width="11" style="111" customWidth="1"/>
    <col min="4062" max="4062" width="21.28515625" style="111" customWidth="1"/>
    <col min="4063" max="4316" width="9.140625" style="111"/>
    <col min="4317" max="4317" width="11" style="111" customWidth="1"/>
    <col min="4318" max="4318" width="21.28515625" style="111" customWidth="1"/>
    <col min="4319" max="4572" width="9.140625" style="111"/>
    <col min="4573" max="4573" width="11" style="111" customWidth="1"/>
    <col min="4574" max="4574" width="21.28515625" style="111" customWidth="1"/>
    <col min="4575" max="4828" width="9.140625" style="111"/>
    <col min="4829" max="4829" width="11" style="111" customWidth="1"/>
    <col min="4830" max="4830" width="21.28515625" style="111" customWidth="1"/>
    <col min="4831" max="5084" width="9.140625" style="111"/>
    <col min="5085" max="5085" width="11" style="111" customWidth="1"/>
    <col min="5086" max="5086" width="21.28515625" style="111" customWidth="1"/>
    <col min="5087" max="5340" width="9.140625" style="111"/>
    <col min="5341" max="5341" width="11" style="111" customWidth="1"/>
    <col min="5342" max="5342" width="21.28515625" style="111" customWidth="1"/>
    <col min="5343" max="5596" width="9.140625" style="111"/>
    <col min="5597" max="5597" width="11" style="111" customWidth="1"/>
    <col min="5598" max="5598" width="21.28515625" style="111" customWidth="1"/>
    <col min="5599" max="5852" width="9.140625" style="111"/>
    <col min="5853" max="5853" width="11" style="111" customWidth="1"/>
    <col min="5854" max="5854" width="21.28515625" style="111" customWidth="1"/>
    <col min="5855" max="6108" width="9.140625" style="111"/>
    <col min="6109" max="6109" width="11" style="111" customWidth="1"/>
    <col min="6110" max="6110" width="21.28515625" style="111" customWidth="1"/>
    <col min="6111" max="6364" width="9.140625" style="111"/>
    <col min="6365" max="6365" width="11" style="111" customWidth="1"/>
    <col min="6366" max="6366" width="21.28515625" style="111" customWidth="1"/>
    <col min="6367" max="6620" width="9.140625" style="111"/>
    <col min="6621" max="6621" width="11" style="111" customWidth="1"/>
    <col min="6622" max="6622" width="21.28515625" style="111" customWidth="1"/>
    <col min="6623" max="6876" width="9.140625" style="111"/>
    <col min="6877" max="6877" width="11" style="111" customWidth="1"/>
    <col min="6878" max="6878" width="21.28515625" style="111" customWidth="1"/>
    <col min="6879" max="7132" width="9.140625" style="111"/>
    <col min="7133" max="7133" width="11" style="111" customWidth="1"/>
    <col min="7134" max="7134" width="21.28515625" style="111" customWidth="1"/>
    <col min="7135" max="7388" width="9.140625" style="111"/>
    <col min="7389" max="7389" width="11" style="111" customWidth="1"/>
    <col min="7390" max="7390" width="21.28515625" style="111" customWidth="1"/>
    <col min="7391" max="7644" width="9.140625" style="111"/>
    <col min="7645" max="7645" width="11" style="111" customWidth="1"/>
    <col min="7646" max="7646" width="21.28515625" style="111" customWidth="1"/>
    <col min="7647" max="7900" width="9.140625" style="111"/>
    <col min="7901" max="7901" width="11" style="111" customWidth="1"/>
    <col min="7902" max="7902" width="21.28515625" style="111" customWidth="1"/>
    <col min="7903" max="8156" width="9.140625" style="111"/>
    <col min="8157" max="8157" width="11" style="111" customWidth="1"/>
    <col min="8158" max="8158" width="21.28515625" style="111" customWidth="1"/>
    <col min="8159" max="8412" width="9.140625" style="111"/>
    <col min="8413" max="8413" width="11" style="111" customWidth="1"/>
    <col min="8414" max="8414" width="21.28515625" style="111" customWidth="1"/>
    <col min="8415" max="8668" width="9.140625" style="111"/>
    <col min="8669" max="8669" width="11" style="111" customWidth="1"/>
    <col min="8670" max="8670" width="21.28515625" style="111" customWidth="1"/>
    <col min="8671" max="8924" width="9.140625" style="111"/>
    <col min="8925" max="8925" width="11" style="111" customWidth="1"/>
    <col min="8926" max="8926" width="21.28515625" style="111" customWidth="1"/>
    <col min="8927" max="9180" width="9.140625" style="111"/>
    <col min="9181" max="9181" width="11" style="111" customWidth="1"/>
    <col min="9182" max="9182" width="21.28515625" style="111" customWidth="1"/>
    <col min="9183" max="9436" width="9.140625" style="111"/>
    <col min="9437" max="9437" width="11" style="111" customWidth="1"/>
    <col min="9438" max="9438" width="21.28515625" style="111" customWidth="1"/>
    <col min="9439" max="9692" width="9.140625" style="111"/>
    <col min="9693" max="9693" width="11" style="111" customWidth="1"/>
    <col min="9694" max="9694" width="21.28515625" style="111" customWidth="1"/>
    <col min="9695" max="9948" width="9.140625" style="111"/>
    <col min="9949" max="9949" width="11" style="111" customWidth="1"/>
    <col min="9950" max="9950" width="21.28515625" style="111" customWidth="1"/>
    <col min="9951" max="10204" width="9.140625" style="111"/>
    <col min="10205" max="10205" width="11" style="111" customWidth="1"/>
    <col min="10206" max="10206" width="21.28515625" style="111" customWidth="1"/>
    <col min="10207" max="10460" width="9.140625" style="111"/>
    <col min="10461" max="10461" width="11" style="111" customWidth="1"/>
    <col min="10462" max="10462" width="21.28515625" style="111" customWidth="1"/>
    <col min="10463" max="10716" width="9.140625" style="111"/>
    <col min="10717" max="10717" width="11" style="111" customWidth="1"/>
    <col min="10718" max="10718" width="21.28515625" style="111" customWidth="1"/>
    <col min="10719" max="10972" width="9.140625" style="111"/>
    <col min="10973" max="10973" width="11" style="111" customWidth="1"/>
    <col min="10974" max="10974" width="21.28515625" style="111" customWidth="1"/>
    <col min="10975" max="11228" width="9.140625" style="111"/>
    <col min="11229" max="11229" width="11" style="111" customWidth="1"/>
    <col min="11230" max="11230" width="21.28515625" style="111" customWidth="1"/>
    <col min="11231" max="11484" width="9.140625" style="111"/>
    <col min="11485" max="11485" width="11" style="111" customWidth="1"/>
    <col min="11486" max="11486" width="21.28515625" style="111" customWidth="1"/>
    <col min="11487" max="11740" width="9.140625" style="111"/>
    <col min="11741" max="11741" width="11" style="111" customWidth="1"/>
    <col min="11742" max="11742" width="21.28515625" style="111" customWidth="1"/>
    <col min="11743" max="11996" width="9.140625" style="111"/>
    <col min="11997" max="11997" width="11" style="111" customWidth="1"/>
    <col min="11998" max="11998" width="21.28515625" style="111" customWidth="1"/>
    <col min="11999" max="12252" width="9.140625" style="111"/>
    <col min="12253" max="12253" width="11" style="111" customWidth="1"/>
    <col min="12254" max="12254" width="21.28515625" style="111" customWidth="1"/>
    <col min="12255" max="12508" width="9.140625" style="111"/>
    <col min="12509" max="12509" width="11" style="111" customWidth="1"/>
    <col min="12510" max="12510" width="21.28515625" style="111" customWidth="1"/>
    <col min="12511" max="12764" width="9.140625" style="111"/>
    <col min="12765" max="12765" width="11" style="111" customWidth="1"/>
    <col min="12766" max="12766" width="21.28515625" style="111" customWidth="1"/>
    <col min="12767" max="13020" width="9.140625" style="111"/>
    <col min="13021" max="13021" width="11" style="111" customWidth="1"/>
    <col min="13022" max="13022" width="21.28515625" style="111" customWidth="1"/>
    <col min="13023" max="13276" width="9.140625" style="111"/>
    <col min="13277" max="13277" width="11" style="111" customWidth="1"/>
    <col min="13278" max="13278" width="21.28515625" style="111" customWidth="1"/>
    <col min="13279" max="13532" width="9.140625" style="111"/>
    <col min="13533" max="13533" width="11" style="111" customWidth="1"/>
    <col min="13534" max="13534" width="21.28515625" style="111" customWidth="1"/>
    <col min="13535" max="13788" width="9.140625" style="111"/>
    <col min="13789" max="13789" width="11" style="111" customWidth="1"/>
    <col min="13790" max="13790" width="21.28515625" style="111" customWidth="1"/>
    <col min="13791" max="14044" width="9.140625" style="111"/>
    <col min="14045" max="14045" width="11" style="111" customWidth="1"/>
    <col min="14046" max="14046" width="21.28515625" style="111" customWidth="1"/>
    <col min="14047" max="14300" width="9.140625" style="111"/>
    <col min="14301" max="14301" width="11" style="111" customWidth="1"/>
    <col min="14302" max="14302" width="21.28515625" style="111" customWidth="1"/>
    <col min="14303" max="14556" width="9.140625" style="111"/>
    <col min="14557" max="14557" width="11" style="111" customWidth="1"/>
    <col min="14558" max="14558" width="21.28515625" style="111" customWidth="1"/>
    <col min="14559" max="14812" width="9.140625" style="111"/>
    <col min="14813" max="14813" width="11" style="111" customWidth="1"/>
    <col min="14814" max="14814" width="21.28515625" style="111" customWidth="1"/>
    <col min="14815" max="15068" width="9.140625" style="111"/>
    <col min="15069" max="15069" width="11" style="111" customWidth="1"/>
    <col min="15070" max="15070" width="21.28515625" style="111" customWidth="1"/>
    <col min="15071" max="15324" width="9.140625" style="111"/>
    <col min="15325" max="15325" width="11" style="111" customWidth="1"/>
    <col min="15326" max="15326" width="21.28515625" style="111" customWidth="1"/>
    <col min="15327" max="15580" width="9.140625" style="111"/>
    <col min="15581" max="15581" width="11" style="111" customWidth="1"/>
    <col min="15582" max="15582" width="21.28515625" style="111" customWidth="1"/>
    <col min="15583" max="15836" width="9.140625" style="111"/>
    <col min="15837" max="15837" width="11" style="111" customWidth="1"/>
    <col min="15838" max="15838" width="21.28515625" style="111" customWidth="1"/>
    <col min="15839" max="16092" width="9.140625" style="111"/>
    <col min="16093" max="16093" width="11" style="111" customWidth="1"/>
    <col min="16094" max="16094" width="21.28515625" style="111" customWidth="1"/>
    <col min="16095" max="16348" width="9.140625" style="111"/>
    <col min="16349" max="16384" width="8.85546875" style="111" customWidth="1"/>
  </cols>
  <sheetData>
    <row r="1" spans="1:23" ht="21" customHeight="1" x14ac:dyDescent="0.2">
      <c r="A1" s="525" t="s">
        <v>3307</v>
      </c>
      <c r="B1" s="525"/>
      <c r="C1" s="525"/>
      <c r="D1" s="525"/>
      <c r="E1" s="525"/>
      <c r="F1" s="525"/>
      <c r="G1" s="525"/>
      <c r="H1" s="525"/>
      <c r="I1" s="525"/>
      <c r="J1" s="525"/>
      <c r="K1" s="525"/>
      <c r="L1" s="525"/>
      <c r="M1" s="525"/>
      <c r="N1" s="525"/>
      <c r="O1" s="525"/>
      <c r="P1" s="525"/>
      <c r="Q1" s="525"/>
      <c r="R1" s="525"/>
      <c r="S1" s="495"/>
      <c r="T1" s="195"/>
      <c r="U1" s="195"/>
      <c r="V1" s="195"/>
    </row>
    <row r="2" spans="1:23" ht="15.75" customHeight="1" x14ac:dyDescent="0.2">
      <c r="A2" s="524" t="s">
        <v>3837</v>
      </c>
      <c r="B2" s="524"/>
      <c r="C2" s="524"/>
      <c r="D2" s="524"/>
      <c r="E2" s="524"/>
      <c r="F2" s="524"/>
      <c r="G2" s="524"/>
      <c r="H2" s="524"/>
      <c r="I2" s="524"/>
      <c r="J2" s="524"/>
      <c r="K2" s="524"/>
      <c r="L2" s="524"/>
      <c r="M2" s="524"/>
      <c r="N2" s="524"/>
      <c r="O2" s="524"/>
      <c r="P2" s="524"/>
      <c r="Q2" s="524"/>
      <c r="R2" s="524"/>
      <c r="S2" s="290" t="s">
        <v>2157</v>
      </c>
      <c r="T2" s="518" t="s">
        <v>860</v>
      </c>
      <c r="U2" s="518"/>
      <c r="V2" s="518"/>
    </row>
    <row r="3" spans="1:23" s="278" customFormat="1" ht="32.25" customHeight="1" x14ac:dyDescent="0.25">
      <c r="A3" s="276" t="s">
        <v>3494</v>
      </c>
      <c r="B3" s="286" t="s">
        <v>0</v>
      </c>
      <c r="C3" s="277" t="s">
        <v>39</v>
      </c>
      <c r="D3" s="277" t="s">
        <v>40</v>
      </c>
      <c r="E3" s="277" t="s">
        <v>41</v>
      </c>
      <c r="F3" s="277" t="s">
        <v>42</v>
      </c>
      <c r="G3" s="277" t="s">
        <v>43</v>
      </c>
      <c r="H3" s="277">
        <v>1997</v>
      </c>
      <c r="I3" s="277">
        <v>1999</v>
      </c>
      <c r="J3" s="277">
        <v>2000</v>
      </c>
      <c r="K3" s="277">
        <v>2002</v>
      </c>
      <c r="L3" s="277">
        <v>2004</v>
      </c>
      <c r="M3" s="277">
        <v>2006</v>
      </c>
      <c r="N3" s="277" t="s">
        <v>995</v>
      </c>
      <c r="O3" s="277" t="s">
        <v>2176</v>
      </c>
      <c r="P3" s="277" t="s">
        <v>2175</v>
      </c>
      <c r="Q3" s="277" t="s">
        <v>2174</v>
      </c>
      <c r="R3" s="277" t="s">
        <v>2389</v>
      </c>
      <c r="S3" s="291" t="s">
        <v>2253</v>
      </c>
      <c r="T3" s="277" t="s">
        <v>39</v>
      </c>
      <c r="U3" s="277" t="s">
        <v>40</v>
      </c>
      <c r="V3" s="277" t="s">
        <v>41</v>
      </c>
    </row>
    <row r="4" spans="1:23" s="199" customFormat="1" ht="15" x14ac:dyDescent="0.25">
      <c r="A4" s="101">
        <v>1</v>
      </c>
      <c r="B4" s="279" t="s">
        <v>1</v>
      </c>
      <c r="C4" s="228">
        <v>49573</v>
      </c>
      <c r="D4" s="228">
        <v>47290</v>
      </c>
      <c r="E4" s="228">
        <v>47290</v>
      </c>
      <c r="F4" s="228">
        <v>47256</v>
      </c>
      <c r="G4" s="280">
        <v>47112</v>
      </c>
      <c r="H4" s="280">
        <v>43290</v>
      </c>
      <c r="I4" s="280">
        <v>44229</v>
      </c>
      <c r="J4" s="246">
        <v>44637</v>
      </c>
      <c r="K4" s="246">
        <v>44419</v>
      </c>
      <c r="L4" s="246">
        <v>45231</v>
      </c>
      <c r="M4" s="246">
        <v>46670</v>
      </c>
      <c r="N4" s="246">
        <v>46389</v>
      </c>
      <c r="O4" s="246">
        <v>46116</v>
      </c>
      <c r="P4" s="246">
        <v>26006</v>
      </c>
      <c r="Q4" s="294">
        <v>28147</v>
      </c>
      <c r="R4" s="294">
        <v>29137</v>
      </c>
      <c r="S4" s="124" t="s">
        <v>2191</v>
      </c>
      <c r="T4" s="228">
        <v>49573</v>
      </c>
      <c r="U4" s="228">
        <v>47290</v>
      </c>
      <c r="V4" s="228">
        <v>47290</v>
      </c>
      <c r="W4" s="59" t="s">
        <v>2190</v>
      </c>
    </row>
    <row r="5" spans="1:23" s="199" customFormat="1" ht="15" x14ac:dyDescent="0.25">
      <c r="A5" s="101">
        <v>2</v>
      </c>
      <c r="B5" s="126" t="s">
        <v>2</v>
      </c>
      <c r="C5" s="101">
        <v>64132</v>
      </c>
      <c r="D5" s="101">
        <v>69002</v>
      </c>
      <c r="E5" s="101">
        <v>68757</v>
      </c>
      <c r="F5" s="101">
        <v>68661</v>
      </c>
      <c r="G5" s="280">
        <v>68621</v>
      </c>
      <c r="H5" s="280">
        <v>68602</v>
      </c>
      <c r="I5" s="280">
        <v>68847</v>
      </c>
      <c r="J5" s="246">
        <v>68045</v>
      </c>
      <c r="K5" s="246">
        <v>68019</v>
      </c>
      <c r="L5" s="246">
        <v>67472</v>
      </c>
      <c r="M5" s="246">
        <v>67484</v>
      </c>
      <c r="N5" s="246">
        <v>67410</v>
      </c>
      <c r="O5" s="246">
        <v>67321</v>
      </c>
      <c r="P5" s="246">
        <v>67154</v>
      </c>
      <c r="Q5" s="247">
        <v>66964</v>
      </c>
      <c r="R5" s="247">
        <v>66688</v>
      </c>
      <c r="S5" s="292" t="s">
        <v>2192</v>
      </c>
      <c r="T5" s="101">
        <v>64132</v>
      </c>
      <c r="U5" s="101">
        <v>69002</v>
      </c>
      <c r="V5" s="101">
        <v>68757</v>
      </c>
      <c r="W5" s="59" t="s">
        <v>2190</v>
      </c>
    </row>
    <row r="6" spans="1:23" s="199" customFormat="1" ht="15" x14ac:dyDescent="0.25">
      <c r="A6" s="101">
        <v>3</v>
      </c>
      <c r="B6" s="126" t="s">
        <v>3</v>
      </c>
      <c r="C6" s="101">
        <v>25160</v>
      </c>
      <c r="D6" s="101">
        <v>24832</v>
      </c>
      <c r="E6" s="101">
        <v>24751</v>
      </c>
      <c r="F6" s="101">
        <v>24508</v>
      </c>
      <c r="G6" s="280">
        <v>24061</v>
      </c>
      <c r="H6" s="280">
        <v>23824</v>
      </c>
      <c r="I6" s="280">
        <v>23688</v>
      </c>
      <c r="J6" s="246">
        <v>27714</v>
      </c>
      <c r="K6" s="246">
        <v>27826</v>
      </c>
      <c r="L6" s="246">
        <v>27758</v>
      </c>
      <c r="M6" s="246">
        <v>27692</v>
      </c>
      <c r="N6" s="246">
        <v>27673</v>
      </c>
      <c r="O6" s="246">
        <v>27671</v>
      </c>
      <c r="P6" s="246">
        <v>27538</v>
      </c>
      <c r="Q6" s="247">
        <v>28105</v>
      </c>
      <c r="R6" s="247">
        <v>28327</v>
      </c>
      <c r="S6" s="292" t="s">
        <v>2193</v>
      </c>
      <c r="T6" s="101">
        <v>25160</v>
      </c>
      <c r="U6" s="101">
        <v>24832</v>
      </c>
      <c r="V6" s="101">
        <v>24751</v>
      </c>
      <c r="W6" s="59" t="s">
        <v>2190</v>
      </c>
    </row>
    <row r="7" spans="1:23" s="199" customFormat="1" ht="15" x14ac:dyDescent="0.25">
      <c r="A7" s="101">
        <v>4</v>
      </c>
      <c r="B7" s="126" t="s">
        <v>4</v>
      </c>
      <c r="C7" s="101">
        <v>28482</v>
      </c>
      <c r="D7" s="101">
        <v>26668</v>
      </c>
      <c r="E7" s="101">
        <v>26668</v>
      </c>
      <c r="F7" s="101">
        <v>26587</v>
      </c>
      <c r="G7" s="280">
        <v>26561</v>
      </c>
      <c r="H7" s="280">
        <v>4832</v>
      </c>
      <c r="I7" s="280">
        <v>4830</v>
      </c>
      <c r="J7" s="246">
        <v>5720</v>
      </c>
      <c r="K7" s="246">
        <v>5558</v>
      </c>
      <c r="L7" s="246">
        <v>6807</v>
      </c>
      <c r="M7" s="246">
        <v>6804</v>
      </c>
      <c r="N7" s="246">
        <v>6845</v>
      </c>
      <c r="O7" s="246">
        <v>7291</v>
      </c>
      <c r="P7" s="246">
        <v>7254</v>
      </c>
      <c r="Q7" s="247">
        <v>7299</v>
      </c>
      <c r="R7" s="247">
        <v>7306</v>
      </c>
      <c r="S7" s="292" t="s">
        <v>2194</v>
      </c>
      <c r="T7" s="101">
        <v>28482</v>
      </c>
      <c r="U7" s="101">
        <v>26668</v>
      </c>
      <c r="V7" s="101">
        <v>26668</v>
      </c>
      <c r="W7" s="59" t="s">
        <v>2190</v>
      </c>
    </row>
    <row r="8" spans="1:23" s="199" customFormat="1" ht="15" x14ac:dyDescent="0.25">
      <c r="A8" s="101">
        <v>5</v>
      </c>
      <c r="B8" s="126" t="s">
        <v>5</v>
      </c>
      <c r="C8" s="101"/>
      <c r="D8" s="101"/>
      <c r="E8" s="101"/>
      <c r="F8" s="101"/>
      <c r="G8" s="280"/>
      <c r="H8" s="280">
        <v>56435</v>
      </c>
      <c r="I8" s="280">
        <v>56693</v>
      </c>
      <c r="J8" s="246">
        <v>56448</v>
      </c>
      <c r="K8" s="246">
        <v>55998</v>
      </c>
      <c r="L8" s="246">
        <v>55929</v>
      </c>
      <c r="M8" s="246">
        <v>55678</v>
      </c>
      <c r="N8" s="246">
        <v>55674</v>
      </c>
      <c r="O8" s="246">
        <v>55621</v>
      </c>
      <c r="P8" s="246">
        <v>55559</v>
      </c>
      <c r="Q8" s="247">
        <v>55547</v>
      </c>
      <c r="R8" s="247">
        <v>55611</v>
      </c>
      <c r="S8" s="292" t="s">
        <v>2195</v>
      </c>
      <c r="T8" s="101"/>
      <c r="U8" s="101"/>
      <c r="V8" s="101"/>
      <c r="W8" s="59" t="s">
        <v>2190</v>
      </c>
    </row>
    <row r="9" spans="1:23" s="199" customFormat="1" ht="15" x14ac:dyDescent="0.25">
      <c r="A9" s="101">
        <v>6</v>
      </c>
      <c r="B9" s="126" t="s">
        <v>6</v>
      </c>
      <c r="C9" s="101">
        <v>15</v>
      </c>
      <c r="D9" s="101">
        <v>22</v>
      </c>
      <c r="E9" s="101">
        <v>22</v>
      </c>
      <c r="F9" s="101">
        <v>22</v>
      </c>
      <c r="G9" s="280">
        <v>26</v>
      </c>
      <c r="H9" s="280">
        <v>26</v>
      </c>
      <c r="I9" s="280">
        <v>88</v>
      </c>
      <c r="J9" s="246">
        <v>111</v>
      </c>
      <c r="K9" s="246">
        <v>170</v>
      </c>
      <c r="L9" s="246">
        <v>177</v>
      </c>
      <c r="M9" s="246">
        <v>177</v>
      </c>
      <c r="N9" s="246">
        <v>176</v>
      </c>
      <c r="O9" s="246">
        <v>180</v>
      </c>
      <c r="P9" s="246">
        <v>188.77</v>
      </c>
      <c r="Q9" s="247">
        <v>192.41</v>
      </c>
      <c r="R9" s="247">
        <v>195.44</v>
      </c>
      <c r="S9" s="292" t="s">
        <v>2196</v>
      </c>
      <c r="T9" s="101">
        <v>15</v>
      </c>
      <c r="U9" s="101">
        <v>22</v>
      </c>
      <c r="V9" s="101">
        <v>22</v>
      </c>
      <c r="W9" s="59" t="s">
        <v>2190</v>
      </c>
    </row>
    <row r="10" spans="1:23" s="199" customFormat="1" ht="15" x14ac:dyDescent="0.25">
      <c r="A10" s="101">
        <v>7</v>
      </c>
      <c r="B10" s="126" t="s">
        <v>7</v>
      </c>
      <c r="C10" s="101">
        <v>1240</v>
      </c>
      <c r="D10" s="101">
        <v>1255</v>
      </c>
      <c r="E10" s="101">
        <v>1255</v>
      </c>
      <c r="F10" s="101">
        <v>1250</v>
      </c>
      <c r="G10" s="280">
        <v>1247</v>
      </c>
      <c r="H10" s="280">
        <v>1252</v>
      </c>
      <c r="I10" s="280">
        <v>1251</v>
      </c>
      <c r="J10" s="246">
        <v>2095</v>
      </c>
      <c r="K10" s="246">
        <v>2156</v>
      </c>
      <c r="L10" s="246">
        <v>2156</v>
      </c>
      <c r="M10" s="246">
        <v>2212</v>
      </c>
      <c r="N10" s="246">
        <v>2219</v>
      </c>
      <c r="O10" s="246">
        <v>2219</v>
      </c>
      <c r="P10" s="246">
        <v>2210</v>
      </c>
      <c r="Q10" s="247">
        <v>2229</v>
      </c>
      <c r="R10" s="247">
        <v>2237</v>
      </c>
      <c r="S10" s="292" t="s">
        <v>2197</v>
      </c>
      <c r="T10" s="101">
        <v>1240</v>
      </c>
      <c r="U10" s="101">
        <v>1255</v>
      </c>
      <c r="V10" s="101">
        <v>1255</v>
      </c>
      <c r="W10" s="59" t="s">
        <v>2190</v>
      </c>
    </row>
    <row r="11" spans="1:23" s="199" customFormat="1" ht="15" x14ac:dyDescent="0.25">
      <c r="A11" s="101">
        <v>8</v>
      </c>
      <c r="B11" s="126" t="s">
        <v>8</v>
      </c>
      <c r="C11" s="101">
        <v>11991</v>
      </c>
      <c r="D11" s="101">
        <v>11921</v>
      </c>
      <c r="E11" s="101">
        <v>11907</v>
      </c>
      <c r="F11" s="101">
        <v>12044</v>
      </c>
      <c r="G11" s="280">
        <v>12320</v>
      </c>
      <c r="H11" s="280">
        <v>12578</v>
      </c>
      <c r="I11" s="280">
        <v>12965</v>
      </c>
      <c r="J11" s="246">
        <v>15152</v>
      </c>
      <c r="K11" s="246">
        <v>14946</v>
      </c>
      <c r="L11" s="246">
        <v>14604</v>
      </c>
      <c r="M11" s="246">
        <v>14620</v>
      </c>
      <c r="N11" s="246">
        <v>14619</v>
      </c>
      <c r="O11" s="246">
        <v>14653</v>
      </c>
      <c r="P11" s="246">
        <v>14710</v>
      </c>
      <c r="Q11" s="247">
        <v>14757</v>
      </c>
      <c r="R11" s="247">
        <v>14857</v>
      </c>
      <c r="S11" s="292" t="s">
        <v>2198</v>
      </c>
      <c r="T11" s="101">
        <v>11991</v>
      </c>
      <c r="U11" s="101">
        <v>11921</v>
      </c>
      <c r="V11" s="101">
        <v>11907</v>
      </c>
      <c r="W11" s="59" t="s">
        <v>2190</v>
      </c>
    </row>
    <row r="12" spans="1:23" s="199" customFormat="1" ht="15" x14ac:dyDescent="0.25">
      <c r="A12" s="101">
        <v>9</v>
      </c>
      <c r="B12" s="126" t="s">
        <v>9</v>
      </c>
      <c r="C12" s="101">
        <v>513</v>
      </c>
      <c r="D12" s="101">
        <v>513</v>
      </c>
      <c r="E12" s="101">
        <v>513</v>
      </c>
      <c r="F12" s="101">
        <v>513</v>
      </c>
      <c r="G12" s="280">
        <v>603</v>
      </c>
      <c r="H12" s="280">
        <v>604</v>
      </c>
      <c r="I12" s="280">
        <v>964</v>
      </c>
      <c r="J12" s="246">
        <v>1754</v>
      </c>
      <c r="K12" s="246">
        <v>1517</v>
      </c>
      <c r="L12" s="246">
        <v>1604</v>
      </c>
      <c r="M12" s="246">
        <v>1594</v>
      </c>
      <c r="N12" s="246">
        <v>1608</v>
      </c>
      <c r="O12" s="246">
        <v>1586</v>
      </c>
      <c r="P12" s="246">
        <v>1580</v>
      </c>
      <c r="Q12" s="247">
        <v>1588</v>
      </c>
      <c r="R12" s="247">
        <v>1602</v>
      </c>
      <c r="S12" s="292" t="s">
        <v>2199</v>
      </c>
      <c r="T12" s="101">
        <v>513</v>
      </c>
      <c r="U12" s="101">
        <v>513</v>
      </c>
      <c r="V12" s="101">
        <v>513</v>
      </c>
      <c r="W12" s="59" t="s">
        <v>2190</v>
      </c>
    </row>
    <row r="13" spans="1:23" s="199" customFormat="1" ht="15" x14ac:dyDescent="0.25">
      <c r="A13" s="101">
        <v>10</v>
      </c>
      <c r="B13" s="126" t="s">
        <v>10</v>
      </c>
      <c r="C13" s="101">
        <v>12480</v>
      </c>
      <c r="D13" s="101">
        <v>12480</v>
      </c>
      <c r="E13" s="101">
        <v>12480</v>
      </c>
      <c r="F13" s="101">
        <v>12502</v>
      </c>
      <c r="G13" s="280">
        <v>12501</v>
      </c>
      <c r="H13" s="280">
        <v>12521</v>
      </c>
      <c r="I13" s="280">
        <v>13082</v>
      </c>
      <c r="J13" s="246">
        <v>14360</v>
      </c>
      <c r="K13" s="246">
        <v>14353</v>
      </c>
      <c r="L13" s="246">
        <v>14666</v>
      </c>
      <c r="M13" s="246">
        <v>14668</v>
      </c>
      <c r="N13" s="246">
        <v>14679</v>
      </c>
      <c r="O13" s="246">
        <v>14683</v>
      </c>
      <c r="P13" s="246">
        <v>14707</v>
      </c>
      <c r="Q13" s="247">
        <v>15100</v>
      </c>
      <c r="R13" s="247">
        <v>15434</v>
      </c>
      <c r="S13" s="292" t="s">
        <v>2200</v>
      </c>
      <c r="T13" s="101">
        <v>12480</v>
      </c>
      <c r="U13" s="101">
        <v>12480</v>
      </c>
      <c r="V13" s="101">
        <v>12480</v>
      </c>
      <c r="W13" s="59" t="s">
        <v>2190</v>
      </c>
    </row>
    <row r="14" spans="1:23" s="199" customFormat="1" ht="15" x14ac:dyDescent="0.25">
      <c r="A14" s="101">
        <v>11</v>
      </c>
      <c r="B14" s="126" t="s">
        <v>3519</v>
      </c>
      <c r="C14" s="101">
        <v>20905</v>
      </c>
      <c r="D14" s="101">
        <v>20499</v>
      </c>
      <c r="E14" s="101">
        <v>20499</v>
      </c>
      <c r="F14" s="101">
        <v>20443</v>
      </c>
      <c r="G14" s="280">
        <v>20433</v>
      </c>
      <c r="H14" s="280">
        <v>20440</v>
      </c>
      <c r="I14" s="280">
        <v>20441</v>
      </c>
      <c r="J14" s="246">
        <v>21237</v>
      </c>
      <c r="K14" s="246">
        <v>21267</v>
      </c>
      <c r="L14" s="246">
        <v>22689</v>
      </c>
      <c r="M14" s="246">
        <v>22537</v>
      </c>
      <c r="N14" s="246">
        <v>22539</v>
      </c>
      <c r="O14" s="246">
        <v>22538</v>
      </c>
      <c r="P14" s="246">
        <v>22988</v>
      </c>
      <c r="Q14" s="247">
        <v>23241</v>
      </c>
      <c r="R14" s="247">
        <v>23612</v>
      </c>
      <c r="S14" s="292" t="s">
        <v>3520</v>
      </c>
      <c r="T14" s="101">
        <v>20905</v>
      </c>
      <c r="U14" s="101">
        <v>20499</v>
      </c>
      <c r="V14" s="101">
        <v>20499</v>
      </c>
      <c r="W14" s="59" t="s">
        <v>2190</v>
      </c>
    </row>
    <row r="15" spans="1:23" s="199" customFormat="1" ht="15" x14ac:dyDescent="0.25">
      <c r="A15" s="101">
        <v>12</v>
      </c>
      <c r="B15" s="126" t="s">
        <v>11</v>
      </c>
      <c r="D15" s="101"/>
      <c r="G15" s="280"/>
      <c r="H15" s="280">
        <v>21692</v>
      </c>
      <c r="I15" s="280">
        <v>21644</v>
      </c>
      <c r="J15" s="246">
        <v>22637</v>
      </c>
      <c r="K15" s="246">
        <v>22716</v>
      </c>
      <c r="L15" s="246">
        <v>22722</v>
      </c>
      <c r="M15" s="246">
        <v>22894</v>
      </c>
      <c r="N15" s="246">
        <v>22977</v>
      </c>
      <c r="O15" s="246">
        <v>23473</v>
      </c>
      <c r="P15" s="246">
        <v>23524</v>
      </c>
      <c r="Q15" s="247">
        <v>23553</v>
      </c>
      <c r="R15" s="247">
        <v>23611</v>
      </c>
      <c r="S15" s="292" t="s">
        <v>2201</v>
      </c>
      <c r="U15" s="101"/>
      <c r="W15" s="59" t="s">
        <v>2190</v>
      </c>
    </row>
    <row r="16" spans="1:23" s="199" customFormat="1" ht="15" x14ac:dyDescent="0.25">
      <c r="A16" s="101">
        <v>13</v>
      </c>
      <c r="B16" s="126" t="s">
        <v>12</v>
      </c>
      <c r="C16" s="101">
        <v>32268</v>
      </c>
      <c r="D16" s="101">
        <v>32104</v>
      </c>
      <c r="E16" s="101">
        <v>32199</v>
      </c>
      <c r="F16" s="101">
        <v>32343</v>
      </c>
      <c r="G16" s="280">
        <v>32382</v>
      </c>
      <c r="H16" s="280">
        <v>32403</v>
      </c>
      <c r="I16" s="280">
        <v>32467</v>
      </c>
      <c r="J16" s="246">
        <v>36991</v>
      </c>
      <c r="K16" s="246">
        <v>36449</v>
      </c>
      <c r="L16" s="246">
        <v>36200</v>
      </c>
      <c r="M16" s="246">
        <v>36190</v>
      </c>
      <c r="N16" s="246">
        <v>36194</v>
      </c>
      <c r="O16" s="246">
        <v>36132</v>
      </c>
      <c r="P16" s="246">
        <v>36449</v>
      </c>
      <c r="Q16" s="247">
        <v>37550</v>
      </c>
      <c r="R16" s="247">
        <v>38575</v>
      </c>
      <c r="S16" s="292" t="s">
        <v>2202</v>
      </c>
      <c r="T16" s="101">
        <v>32268</v>
      </c>
      <c r="U16" s="101">
        <v>32104</v>
      </c>
      <c r="V16" s="101">
        <v>32199</v>
      </c>
      <c r="W16" s="59" t="s">
        <v>2190</v>
      </c>
    </row>
    <row r="17" spans="1:23" s="199" customFormat="1" ht="15" x14ac:dyDescent="0.25">
      <c r="A17" s="101">
        <v>14</v>
      </c>
      <c r="B17" s="126" t="s">
        <v>13</v>
      </c>
      <c r="C17" s="101">
        <v>10292</v>
      </c>
      <c r="D17" s="101">
        <v>10292</v>
      </c>
      <c r="E17" s="101">
        <v>10292</v>
      </c>
      <c r="F17" s="101">
        <v>10336</v>
      </c>
      <c r="G17" s="280">
        <v>10336</v>
      </c>
      <c r="H17" s="280">
        <v>10334</v>
      </c>
      <c r="I17" s="280">
        <v>10323</v>
      </c>
      <c r="J17" s="246">
        <v>15560</v>
      </c>
      <c r="K17" s="246">
        <v>15577</v>
      </c>
      <c r="L17" s="246">
        <v>17284</v>
      </c>
      <c r="M17" s="246">
        <v>17324</v>
      </c>
      <c r="N17" s="246">
        <v>17300</v>
      </c>
      <c r="O17" s="246">
        <v>17922</v>
      </c>
      <c r="P17" s="246">
        <v>19278</v>
      </c>
      <c r="Q17" s="247">
        <v>20321</v>
      </c>
      <c r="R17" s="247">
        <v>21144</v>
      </c>
      <c r="S17" s="292" t="s">
        <v>2203</v>
      </c>
      <c r="T17" s="101">
        <v>10292</v>
      </c>
      <c r="U17" s="101">
        <v>10292</v>
      </c>
      <c r="V17" s="101">
        <v>10292</v>
      </c>
      <c r="W17" s="59" t="s">
        <v>2190</v>
      </c>
    </row>
    <row r="18" spans="1:23" s="199" customFormat="1" ht="15" x14ac:dyDescent="0.25">
      <c r="A18" s="101">
        <v>15</v>
      </c>
      <c r="B18" s="126" t="s">
        <v>14</v>
      </c>
      <c r="C18" s="101">
        <v>130099</v>
      </c>
      <c r="D18" s="101">
        <v>135541</v>
      </c>
      <c r="E18" s="101">
        <v>135541</v>
      </c>
      <c r="F18" s="101">
        <v>135396</v>
      </c>
      <c r="G18" s="280">
        <v>135164</v>
      </c>
      <c r="H18" s="280">
        <v>74760</v>
      </c>
      <c r="I18" s="280">
        <v>75137</v>
      </c>
      <c r="J18" s="246">
        <v>77265</v>
      </c>
      <c r="K18" s="246">
        <v>76429</v>
      </c>
      <c r="L18" s="246">
        <v>77739</v>
      </c>
      <c r="M18" s="246">
        <v>77700</v>
      </c>
      <c r="N18" s="246">
        <v>77700</v>
      </c>
      <c r="O18" s="246">
        <v>77522</v>
      </c>
      <c r="P18" s="246">
        <v>77426</v>
      </c>
      <c r="Q18" s="247">
        <v>77414</v>
      </c>
      <c r="R18" s="247">
        <v>77482</v>
      </c>
      <c r="S18" s="292" t="s">
        <v>2204</v>
      </c>
      <c r="T18" s="101">
        <v>130099</v>
      </c>
      <c r="U18" s="101">
        <v>135541</v>
      </c>
      <c r="V18" s="101">
        <v>135541</v>
      </c>
      <c r="W18" s="59" t="s">
        <v>2190</v>
      </c>
    </row>
    <row r="19" spans="1:23" s="199" customFormat="1" ht="15" x14ac:dyDescent="0.25">
      <c r="A19" s="101">
        <v>16</v>
      </c>
      <c r="B19" s="126" t="s">
        <v>15</v>
      </c>
      <c r="C19" s="101">
        <v>45616</v>
      </c>
      <c r="D19" s="101">
        <v>44044</v>
      </c>
      <c r="E19" s="101">
        <v>44044</v>
      </c>
      <c r="F19" s="101">
        <v>43859</v>
      </c>
      <c r="G19" s="280">
        <v>43843</v>
      </c>
      <c r="H19" s="280">
        <v>46143</v>
      </c>
      <c r="I19" s="280">
        <v>46672</v>
      </c>
      <c r="J19" s="246">
        <v>47482</v>
      </c>
      <c r="K19" s="246">
        <v>46865</v>
      </c>
      <c r="L19" s="246">
        <v>50661</v>
      </c>
      <c r="M19" s="246">
        <v>50650</v>
      </c>
      <c r="N19" s="246">
        <v>50646</v>
      </c>
      <c r="O19" s="246">
        <v>50632</v>
      </c>
      <c r="P19" s="246">
        <v>50699</v>
      </c>
      <c r="Q19" s="247">
        <v>50682</v>
      </c>
      <c r="R19" s="247">
        <v>50778</v>
      </c>
      <c r="S19" s="292" t="s">
        <v>2205</v>
      </c>
      <c r="T19" s="101">
        <v>45616</v>
      </c>
      <c r="U19" s="101">
        <v>44044</v>
      </c>
      <c r="V19" s="101">
        <v>44044</v>
      </c>
      <c r="W19" s="59" t="s">
        <v>2190</v>
      </c>
    </row>
    <row r="20" spans="1:23" s="199" customFormat="1" ht="15" x14ac:dyDescent="0.25">
      <c r="A20" s="101">
        <v>17</v>
      </c>
      <c r="B20" s="126" t="s">
        <v>16</v>
      </c>
      <c r="C20" s="281">
        <v>17475</v>
      </c>
      <c r="D20" s="281">
        <v>17685</v>
      </c>
      <c r="E20" s="101">
        <v>17685</v>
      </c>
      <c r="F20" s="101">
        <v>17621</v>
      </c>
      <c r="G20" s="280">
        <v>17558</v>
      </c>
      <c r="H20" s="280">
        <v>17418</v>
      </c>
      <c r="I20" s="280">
        <v>17384</v>
      </c>
      <c r="J20" s="246">
        <v>16926</v>
      </c>
      <c r="K20" s="246">
        <v>17219</v>
      </c>
      <c r="L20" s="246">
        <v>16952</v>
      </c>
      <c r="M20" s="246">
        <v>17280</v>
      </c>
      <c r="N20" s="246">
        <v>17090</v>
      </c>
      <c r="O20" s="246">
        <v>16990</v>
      </c>
      <c r="P20" s="246">
        <v>17083</v>
      </c>
      <c r="Q20" s="247">
        <v>17346</v>
      </c>
      <c r="R20" s="247">
        <v>16847</v>
      </c>
      <c r="S20" s="292" t="s">
        <v>2206</v>
      </c>
      <c r="T20" s="281">
        <v>17475</v>
      </c>
      <c r="U20" s="281">
        <v>17685</v>
      </c>
      <c r="V20" s="101">
        <v>17685</v>
      </c>
      <c r="W20" s="59" t="s">
        <v>2190</v>
      </c>
    </row>
    <row r="21" spans="1:23" s="199" customFormat="1" ht="15" x14ac:dyDescent="0.25">
      <c r="A21" s="101">
        <v>18</v>
      </c>
      <c r="B21" s="126" t="s">
        <v>17</v>
      </c>
      <c r="C21" s="101">
        <v>16466</v>
      </c>
      <c r="D21" s="101">
        <v>15645</v>
      </c>
      <c r="E21" s="101">
        <v>15875</v>
      </c>
      <c r="F21" s="101">
        <v>15769</v>
      </c>
      <c r="G21" s="280">
        <v>15714</v>
      </c>
      <c r="H21" s="280">
        <v>15657</v>
      </c>
      <c r="I21" s="280">
        <v>15633</v>
      </c>
      <c r="J21" s="246">
        <v>15584</v>
      </c>
      <c r="K21" s="246">
        <v>16839</v>
      </c>
      <c r="L21" s="246">
        <v>17205</v>
      </c>
      <c r="M21" s="246">
        <v>17321</v>
      </c>
      <c r="N21" s="246">
        <v>17275</v>
      </c>
      <c r="O21" s="246">
        <v>17288</v>
      </c>
      <c r="P21" s="246">
        <v>17262</v>
      </c>
      <c r="Q21" s="247">
        <v>17146</v>
      </c>
      <c r="R21" s="247">
        <v>17119</v>
      </c>
      <c r="S21" s="292" t="s">
        <v>2207</v>
      </c>
      <c r="T21" s="101">
        <v>16466</v>
      </c>
      <c r="U21" s="101">
        <v>15645</v>
      </c>
      <c r="V21" s="101">
        <v>15875</v>
      </c>
      <c r="W21" s="59" t="s">
        <v>2190</v>
      </c>
    </row>
    <row r="22" spans="1:23" s="199" customFormat="1" ht="15" x14ac:dyDescent="0.25">
      <c r="A22" s="101">
        <v>19</v>
      </c>
      <c r="B22" s="126" t="s">
        <v>18</v>
      </c>
      <c r="C22" s="101">
        <v>19084</v>
      </c>
      <c r="D22" s="101">
        <v>18170</v>
      </c>
      <c r="E22" s="101">
        <v>18853</v>
      </c>
      <c r="F22" s="101">
        <v>18697</v>
      </c>
      <c r="G22" s="280">
        <v>18576</v>
      </c>
      <c r="H22" s="280">
        <v>18775</v>
      </c>
      <c r="I22" s="280">
        <v>18338</v>
      </c>
      <c r="J22" s="246">
        <v>17494</v>
      </c>
      <c r="K22" s="246">
        <v>18430</v>
      </c>
      <c r="L22" s="246">
        <v>18600</v>
      </c>
      <c r="M22" s="246">
        <v>19183</v>
      </c>
      <c r="N22" s="246">
        <v>19117</v>
      </c>
      <c r="O22" s="246">
        <v>19054</v>
      </c>
      <c r="P22" s="246">
        <v>18717</v>
      </c>
      <c r="Q22" s="247">
        <v>18186</v>
      </c>
      <c r="R22" s="247">
        <v>18006</v>
      </c>
      <c r="S22" s="292" t="s">
        <v>2208</v>
      </c>
      <c r="T22" s="101">
        <v>19084</v>
      </c>
      <c r="U22" s="101">
        <v>18170</v>
      </c>
      <c r="V22" s="101">
        <v>18853</v>
      </c>
      <c r="W22" s="59" t="s">
        <v>2190</v>
      </c>
    </row>
    <row r="23" spans="1:23" s="199" customFormat="1" ht="15" x14ac:dyDescent="0.25">
      <c r="A23" s="101">
        <v>20</v>
      </c>
      <c r="B23" s="126" t="s">
        <v>19</v>
      </c>
      <c r="C23" s="101">
        <v>14394</v>
      </c>
      <c r="D23" s="101">
        <v>14399</v>
      </c>
      <c r="E23" s="101">
        <v>14321</v>
      </c>
      <c r="F23" s="101">
        <v>14348</v>
      </c>
      <c r="G23" s="280">
        <v>14291</v>
      </c>
      <c r="H23" s="280">
        <v>14221</v>
      </c>
      <c r="I23" s="280">
        <v>14164</v>
      </c>
      <c r="J23" s="246">
        <v>13345</v>
      </c>
      <c r="K23" s="246">
        <v>13609</v>
      </c>
      <c r="L23" s="246">
        <v>13665</v>
      </c>
      <c r="M23" s="246">
        <v>13464</v>
      </c>
      <c r="N23" s="246">
        <v>13318</v>
      </c>
      <c r="O23" s="246">
        <v>13044</v>
      </c>
      <c r="P23" s="246">
        <v>12939</v>
      </c>
      <c r="Q23" s="247">
        <v>12489</v>
      </c>
      <c r="R23" s="247">
        <v>12486</v>
      </c>
      <c r="S23" s="292" t="s">
        <v>2209</v>
      </c>
      <c r="T23" s="101">
        <v>14394</v>
      </c>
      <c r="U23" s="101">
        <v>14399</v>
      </c>
      <c r="V23" s="101">
        <v>14321</v>
      </c>
      <c r="W23" s="59" t="s">
        <v>2190</v>
      </c>
    </row>
    <row r="24" spans="1:23" s="199" customFormat="1" ht="15" x14ac:dyDescent="0.25">
      <c r="A24" s="101">
        <v>21</v>
      </c>
      <c r="B24" s="126" t="s">
        <v>20</v>
      </c>
      <c r="C24" s="101">
        <v>53253</v>
      </c>
      <c r="D24" s="101">
        <v>47227</v>
      </c>
      <c r="E24" s="101">
        <v>47205</v>
      </c>
      <c r="F24" s="101">
        <v>47145</v>
      </c>
      <c r="G24" s="280">
        <v>47107</v>
      </c>
      <c r="H24" s="280">
        <v>46941</v>
      </c>
      <c r="I24" s="280">
        <v>47033</v>
      </c>
      <c r="J24" s="246">
        <v>48838</v>
      </c>
      <c r="K24" s="246">
        <v>48366</v>
      </c>
      <c r="L24" s="246">
        <v>48755</v>
      </c>
      <c r="M24" s="246">
        <v>48855</v>
      </c>
      <c r="N24" s="246">
        <v>48903</v>
      </c>
      <c r="O24" s="246">
        <v>50347</v>
      </c>
      <c r="P24" s="246">
        <v>50460</v>
      </c>
      <c r="Q24" s="247">
        <v>51345</v>
      </c>
      <c r="R24" s="247">
        <v>51619</v>
      </c>
      <c r="S24" s="292" t="s">
        <v>2234</v>
      </c>
      <c r="T24" s="101">
        <v>53253</v>
      </c>
      <c r="U24" s="101">
        <v>47227</v>
      </c>
      <c r="V24" s="101">
        <v>47205</v>
      </c>
      <c r="W24" s="59" t="s">
        <v>2190</v>
      </c>
    </row>
    <row r="25" spans="1:23" s="199" customFormat="1" ht="15" x14ac:dyDescent="0.25">
      <c r="A25" s="101">
        <v>22</v>
      </c>
      <c r="B25" s="126" t="s">
        <v>21</v>
      </c>
      <c r="C25" s="101">
        <v>943</v>
      </c>
      <c r="D25" s="101">
        <v>1338</v>
      </c>
      <c r="E25" s="101">
        <v>1343</v>
      </c>
      <c r="F25" s="101">
        <v>1343</v>
      </c>
      <c r="G25" s="280">
        <v>1342</v>
      </c>
      <c r="H25" s="280">
        <v>1387</v>
      </c>
      <c r="I25" s="280">
        <v>1412</v>
      </c>
      <c r="J25" s="246">
        <v>2432</v>
      </c>
      <c r="K25" s="246">
        <v>1580</v>
      </c>
      <c r="L25" s="246">
        <v>1660</v>
      </c>
      <c r="M25" s="246">
        <v>1664</v>
      </c>
      <c r="N25" s="246">
        <v>1764</v>
      </c>
      <c r="O25" s="246">
        <v>1772</v>
      </c>
      <c r="P25" s="246">
        <v>1771</v>
      </c>
      <c r="Q25" s="247">
        <v>1837</v>
      </c>
      <c r="R25" s="247">
        <v>1849</v>
      </c>
      <c r="S25" s="292" t="s">
        <v>2210</v>
      </c>
      <c r="T25" s="101">
        <v>943</v>
      </c>
      <c r="U25" s="101">
        <v>1338</v>
      </c>
      <c r="V25" s="101">
        <v>1343</v>
      </c>
      <c r="W25" s="59" t="s">
        <v>2190</v>
      </c>
    </row>
    <row r="26" spans="1:23" s="199" customFormat="1" ht="15" x14ac:dyDescent="0.25">
      <c r="A26" s="101">
        <v>23</v>
      </c>
      <c r="B26" s="126" t="s">
        <v>22</v>
      </c>
      <c r="C26" s="101">
        <v>12758</v>
      </c>
      <c r="D26" s="101">
        <v>12884</v>
      </c>
      <c r="E26" s="101">
        <v>12889</v>
      </c>
      <c r="F26" s="101">
        <v>13099</v>
      </c>
      <c r="G26" s="280">
        <v>13280</v>
      </c>
      <c r="H26" s="280">
        <v>13353</v>
      </c>
      <c r="I26" s="280">
        <v>13871</v>
      </c>
      <c r="J26" s="246">
        <v>16367</v>
      </c>
      <c r="K26" s="246">
        <v>15826</v>
      </c>
      <c r="L26" s="246">
        <v>16012</v>
      </c>
      <c r="M26" s="246">
        <v>16036</v>
      </c>
      <c r="N26" s="246">
        <v>16087</v>
      </c>
      <c r="O26" s="246">
        <v>16086</v>
      </c>
      <c r="P26" s="246">
        <v>16106</v>
      </c>
      <c r="Q26" s="247">
        <v>16572</v>
      </c>
      <c r="R26" s="247">
        <v>16630</v>
      </c>
      <c r="S26" s="292" t="s">
        <v>2211</v>
      </c>
      <c r="T26" s="101">
        <v>12758</v>
      </c>
      <c r="U26" s="101">
        <v>12884</v>
      </c>
      <c r="V26" s="101">
        <v>12889</v>
      </c>
      <c r="W26" s="59" t="s">
        <v>2190</v>
      </c>
    </row>
    <row r="27" spans="1:23" s="199" customFormat="1" ht="15" x14ac:dyDescent="0.25">
      <c r="A27" s="101">
        <v>24</v>
      </c>
      <c r="B27" s="126" t="s">
        <v>23</v>
      </c>
      <c r="C27" s="101">
        <v>2756</v>
      </c>
      <c r="D27" s="101">
        <v>3041</v>
      </c>
      <c r="E27" s="101">
        <v>3041</v>
      </c>
      <c r="F27" s="101">
        <v>3119</v>
      </c>
      <c r="G27" s="280">
        <v>3127</v>
      </c>
      <c r="H27" s="280">
        <v>3129</v>
      </c>
      <c r="I27" s="280">
        <v>3118</v>
      </c>
      <c r="J27" s="246">
        <v>3193</v>
      </c>
      <c r="K27" s="246">
        <v>3262</v>
      </c>
      <c r="L27" s="246">
        <v>3357</v>
      </c>
      <c r="M27" s="246">
        <v>3359</v>
      </c>
      <c r="N27" s="246">
        <v>3359</v>
      </c>
      <c r="O27" s="246">
        <v>3358</v>
      </c>
      <c r="P27" s="246">
        <v>3353</v>
      </c>
      <c r="Q27" s="247">
        <v>3344</v>
      </c>
      <c r="R27" s="247">
        <v>3342</v>
      </c>
      <c r="S27" s="292" t="s">
        <v>2212</v>
      </c>
      <c r="T27" s="101">
        <v>2756</v>
      </c>
      <c r="U27" s="101">
        <v>3041</v>
      </c>
      <c r="V27" s="101">
        <v>3041</v>
      </c>
      <c r="W27" s="59" t="s">
        <v>2190</v>
      </c>
    </row>
    <row r="28" spans="1:23" s="199" customFormat="1" ht="15" x14ac:dyDescent="0.25">
      <c r="A28" s="101">
        <v>25</v>
      </c>
      <c r="B28" s="126" t="s">
        <v>24</v>
      </c>
      <c r="C28" s="101">
        <v>17472</v>
      </c>
      <c r="D28" s="101">
        <v>16992</v>
      </c>
      <c r="E28" s="101">
        <v>16992</v>
      </c>
      <c r="F28" s="101">
        <v>17005</v>
      </c>
      <c r="G28" s="280">
        <v>17045</v>
      </c>
      <c r="H28" s="280">
        <v>17064</v>
      </c>
      <c r="I28" s="280">
        <v>17078</v>
      </c>
      <c r="J28" s="246">
        <v>21482</v>
      </c>
      <c r="K28" s="246">
        <v>22643</v>
      </c>
      <c r="L28" s="246">
        <v>23314</v>
      </c>
      <c r="M28" s="246">
        <v>23551</v>
      </c>
      <c r="N28" s="246">
        <v>23625</v>
      </c>
      <c r="O28" s="246">
        <v>23844</v>
      </c>
      <c r="P28" s="246">
        <v>26208</v>
      </c>
      <c r="Q28" s="247">
        <v>26281</v>
      </c>
      <c r="R28" s="247">
        <v>26364</v>
      </c>
      <c r="S28" s="292" t="s">
        <v>2213</v>
      </c>
      <c r="T28" s="101">
        <v>17472</v>
      </c>
      <c r="U28" s="101">
        <v>16992</v>
      </c>
      <c r="V28" s="101">
        <v>16992</v>
      </c>
      <c r="W28" s="59" t="s">
        <v>2190</v>
      </c>
    </row>
    <row r="29" spans="1:23" s="199" customFormat="1" ht="15" x14ac:dyDescent="0.25">
      <c r="A29" s="101">
        <v>26</v>
      </c>
      <c r="B29" s="126" t="s">
        <v>991</v>
      </c>
      <c r="C29" s="101"/>
      <c r="D29" s="101"/>
      <c r="E29" s="101"/>
      <c r="F29" s="101"/>
      <c r="G29" s="280"/>
      <c r="H29" s="280"/>
      <c r="I29" s="280"/>
      <c r="J29" s="246"/>
      <c r="K29" s="246"/>
      <c r="L29" s="246"/>
      <c r="M29" s="246"/>
      <c r="N29" s="246"/>
      <c r="O29" s="246"/>
      <c r="P29" s="246">
        <v>19854</v>
      </c>
      <c r="Q29" s="247">
        <v>20419</v>
      </c>
      <c r="R29" s="247">
        <v>20582</v>
      </c>
      <c r="S29" s="292" t="s">
        <v>2235</v>
      </c>
      <c r="T29" s="101"/>
      <c r="U29" s="101"/>
      <c r="V29" s="101"/>
      <c r="W29" s="59" t="s">
        <v>2190</v>
      </c>
    </row>
    <row r="30" spans="1:23" s="199" customFormat="1" ht="15" x14ac:dyDescent="0.25">
      <c r="A30" s="101">
        <v>27</v>
      </c>
      <c r="B30" s="126" t="s">
        <v>25</v>
      </c>
      <c r="C30" s="101">
        <v>5953</v>
      </c>
      <c r="D30" s="101">
        <v>5535</v>
      </c>
      <c r="E30" s="101">
        <v>5535</v>
      </c>
      <c r="F30" s="101">
        <v>5538</v>
      </c>
      <c r="G30" s="280">
        <v>5538</v>
      </c>
      <c r="H30" s="280">
        <v>5546</v>
      </c>
      <c r="I30" s="280">
        <v>5745</v>
      </c>
      <c r="J30" s="246">
        <v>7065</v>
      </c>
      <c r="K30" s="246">
        <v>8093</v>
      </c>
      <c r="L30" s="246">
        <v>8173</v>
      </c>
      <c r="M30" s="246">
        <v>7985</v>
      </c>
      <c r="N30" s="246">
        <v>7977</v>
      </c>
      <c r="O30" s="246">
        <v>7866</v>
      </c>
      <c r="P30" s="246">
        <v>7890</v>
      </c>
      <c r="Q30" s="247">
        <v>7726</v>
      </c>
      <c r="R30" s="247">
        <v>7726</v>
      </c>
      <c r="S30" s="292" t="s">
        <v>2214</v>
      </c>
      <c r="T30" s="101">
        <v>5953</v>
      </c>
      <c r="U30" s="101">
        <v>5535</v>
      </c>
      <c r="V30" s="101">
        <v>5535</v>
      </c>
      <c r="W30" s="59" t="s">
        <v>2190</v>
      </c>
    </row>
    <row r="31" spans="1:23" s="199" customFormat="1" ht="15" x14ac:dyDescent="0.25">
      <c r="A31" s="101">
        <v>28</v>
      </c>
      <c r="B31" s="126" t="s">
        <v>26</v>
      </c>
      <c r="C31" s="101">
        <v>31226</v>
      </c>
      <c r="D31" s="101">
        <v>33627</v>
      </c>
      <c r="E31" s="101">
        <v>33609</v>
      </c>
      <c r="F31" s="101">
        <v>33961</v>
      </c>
      <c r="G31" s="280">
        <v>33986</v>
      </c>
      <c r="H31" s="280">
        <v>10751</v>
      </c>
      <c r="I31" s="280">
        <v>10756</v>
      </c>
      <c r="J31" s="246">
        <v>13746</v>
      </c>
      <c r="K31" s="246">
        <v>14118</v>
      </c>
      <c r="L31" s="246">
        <v>14346</v>
      </c>
      <c r="M31" s="246">
        <v>14341</v>
      </c>
      <c r="N31" s="246">
        <v>14338</v>
      </c>
      <c r="O31" s="246">
        <v>14349</v>
      </c>
      <c r="P31" s="246">
        <v>14401</v>
      </c>
      <c r="Q31" s="247">
        <v>14679</v>
      </c>
      <c r="R31" s="247">
        <v>14806</v>
      </c>
      <c r="S31" s="292" t="s">
        <v>2215</v>
      </c>
      <c r="T31" s="101">
        <v>31226</v>
      </c>
      <c r="U31" s="101">
        <v>33627</v>
      </c>
      <c r="V31" s="101">
        <v>33609</v>
      </c>
      <c r="W31" s="59" t="s">
        <v>2190</v>
      </c>
    </row>
    <row r="32" spans="1:23" s="199" customFormat="1" ht="15" x14ac:dyDescent="0.25">
      <c r="A32" s="101">
        <v>29</v>
      </c>
      <c r="B32" s="126" t="s">
        <v>27</v>
      </c>
      <c r="D32" s="101"/>
      <c r="E32" s="101"/>
      <c r="F32" s="101"/>
      <c r="G32" s="280"/>
      <c r="H32" s="280">
        <v>23243</v>
      </c>
      <c r="I32" s="280">
        <v>23260</v>
      </c>
      <c r="J32" s="246">
        <v>23938</v>
      </c>
      <c r="K32" s="246">
        <v>24465</v>
      </c>
      <c r="L32" s="246">
        <v>24493</v>
      </c>
      <c r="M32" s="246">
        <v>24495</v>
      </c>
      <c r="N32" s="246">
        <v>24496</v>
      </c>
      <c r="O32" s="246">
        <v>24508</v>
      </c>
      <c r="P32" s="246">
        <v>24272</v>
      </c>
      <c r="Q32" s="247">
        <v>24295</v>
      </c>
      <c r="R32" s="247">
        <v>24303</v>
      </c>
      <c r="S32" s="292" t="s">
        <v>2216</v>
      </c>
      <c r="U32" s="101"/>
      <c r="V32" s="101"/>
      <c r="W32" s="59" t="s">
        <v>2190</v>
      </c>
    </row>
    <row r="33" spans="1:23" s="199" customFormat="1" ht="15" x14ac:dyDescent="0.25">
      <c r="A33" s="101">
        <v>30</v>
      </c>
      <c r="B33" s="126" t="s">
        <v>28</v>
      </c>
      <c r="C33" s="101">
        <v>8432</v>
      </c>
      <c r="D33" s="101">
        <v>8015</v>
      </c>
      <c r="E33" s="101">
        <v>8015</v>
      </c>
      <c r="F33" s="101">
        <v>8186</v>
      </c>
      <c r="G33" s="280">
        <v>8276</v>
      </c>
      <c r="H33" s="280">
        <v>8349</v>
      </c>
      <c r="I33" s="280">
        <v>8362</v>
      </c>
      <c r="J33" s="246">
        <v>10693</v>
      </c>
      <c r="K33" s="246">
        <v>12343</v>
      </c>
      <c r="L33" s="246">
        <v>12970</v>
      </c>
      <c r="M33" s="246">
        <v>12994</v>
      </c>
      <c r="N33" s="246">
        <v>12995</v>
      </c>
      <c r="O33" s="246">
        <v>16805</v>
      </c>
      <c r="P33" s="246">
        <v>16826</v>
      </c>
      <c r="Q33" s="247">
        <v>16847</v>
      </c>
      <c r="R33" s="247">
        <v>16902</v>
      </c>
      <c r="S33" s="292" t="s">
        <v>2217</v>
      </c>
      <c r="T33" s="101">
        <v>8432</v>
      </c>
      <c r="U33" s="101">
        <v>8015</v>
      </c>
      <c r="V33" s="101">
        <v>8015</v>
      </c>
      <c r="W33" s="59" t="s">
        <v>2190</v>
      </c>
    </row>
    <row r="34" spans="1:23" s="201" customFormat="1" ht="18.75" customHeight="1" x14ac:dyDescent="0.25">
      <c r="A34" s="102">
        <v>31</v>
      </c>
      <c r="B34" s="237" t="s">
        <v>3527</v>
      </c>
      <c r="C34" s="102">
        <v>7601</v>
      </c>
      <c r="D34" s="102">
        <v>7622</v>
      </c>
      <c r="E34" s="102">
        <v>7622</v>
      </c>
      <c r="F34" s="102">
        <v>7624</v>
      </c>
      <c r="G34" s="282">
        <v>7615</v>
      </c>
      <c r="H34" s="282">
        <v>7613</v>
      </c>
      <c r="I34" s="282">
        <v>7606</v>
      </c>
      <c r="J34" s="248">
        <v>6930</v>
      </c>
      <c r="K34" s="248">
        <v>6964</v>
      </c>
      <c r="L34" s="248">
        <v>6663</v>
      </c>
      <c r="M34" s="248">
        <v>6662</v>
      </c>
      <c r="N34" s="248">
        <v>6724</v>
      </c>
      <c r="O34" s="248">
        <v>6711</v>
      </c>
      <c r="P34" s="248">
        <v>6751</v>
      </c>
      <c r="Q34" s="249">
        <v>6742</v>
      </c>
      <c r="R34" s="249">
        <v>6743</v>
      </c>
      <c r="S34" s="293" t="s">
        <v>3244</v>
      </c>
      <c r="T34" s="102">
        <v>7601</v>
      </c>
      <c r="U34" s="102">
        <v>7622</v>
      </c>
      <c r="V34" s="102">
        <v>7622</v>
      </c>
      <c r="W34" s="69" t="s">
        <v>2190</v>
      </c>
    </row>
    <row r="35" spans="1:23" s="199" customFormat="1" ht="15" x14ac:dyDescent="0.25">
      <c r="A35" s="101">
        <v>32</v>
      </c>
      <c r="B35" s="126" t="s">
        <v>29</v>
      </c>
      <c r="C35" s="101">
        <v>2</v>
      </c>
      <c r="D35" s="101">
        <v>5</v>
      </c>
      <c r="E35" s="101">
        <v>5</v>
      </c>
      <c r="F35" s="101">
        <v>5</v>
      </c>
      <c r="G35" s="280">
        <v>7</v>
      </c>
      <c r="H35" s="280">
        <v>7</v>
      </c>
      <c r="I35" s="280">
        <v>7</v>
      </c>
      <c r="J35" s="246">
        <v>9</v>
      </c>
      <c r="K35" s="246">
        <v>15</v>
      </c>
      <c r="L35" s="246">
        <v>17</v>
      </c>
      <c r="M35" s="246">
        <v>17</v>
      </c>
      <c r="N35" s="246">
        <v>17</v>
      </c>
      <c r="O35" s="246">
        <v>17</v>
      </c>
      <c r="P35" s="246">
        <v>21.66</v>
      </c>
      <c r="Q35" s="247">
        <v>21.56</v>
      </c>
      <c r="R35" s="247">
        <v>22.03</v>
      </c>
      <c r="S35" s="292" t="s">
        <v>2218</v>
      </c>
      <c r="T35" s="101">
        <v>2</v>
      </c>
      <c r="U35" s="101">
        <v>5</v>
      </c>
      <c r="V35" s="101">
        <v>5</v>
      </c>
      <c r="W35" s="59" t="s">
        <v>2190</v>
      </c>
    </row>
    <row r="36" spans="1:23" s="199" customFormat="1" ht="15" x14ac:dyDescent="0.25">
      <c r="A36" s="101">
        <v>33</v>
      </c>
      <c r="B36" s="8" t="s">
        <v>30</v>
      </c>
      <c r="C36" s="101">
        <v>238</v>
      </c>
      <c r="D36" s="101">
        <v>206</v>
      </c>
      <c r="E36" s="101">
        <v>206</v>
      </c>
      <c r="F36" s="101">
        <v>206</v>
      </c>
      <c r="G36" s="280">
        <v>204</v>
      </c>
      <c r="H36" s="280">
        <v>204</v>
      </c>
      <c r="I36" s="280">
        <v>202</v>
      </c>
      <c r="J36" s="246">
        <v>219</v>
      </c>
      <c r="K36" s="246">
        <v>225</v>
      </c>
      <c r="L36" s="246">
        <v>216</v>
      </c>
      <c r="M36" s="246">
        <v>211</v>
      </c>
      <c r="N36" s="246">
        <v>211</v>
      </c>
      <c r="O36" s="246">
        <v>213</v>
      </c>
      <c r="P36" s="246">
        <v>206</v>
      </c>
      <c r="Q36" s="247">
        <v>207</v>
      </c>
      <c r="R36" s="247">
        <v>207</v>
      </c>
      <c r="S36" s="292" t="s">
        <v>2219</v>
      </c>
      <c r="T36" s="101">
        <v>238</v>
      </c>
      <c r="U36" s="101">
        <v>206</v>
      </c>
      <c r="V36" s="101">
        <v>206</v>
      </c>
      <c r="W36" s="59" t="s">
        <v>2190</v>
      </c>
    </row>
    <row r="37" spans="1:23" s="199" customFormat="1" ht="15" x14ac:dyDescent="0.25">
      <c r="A37" s="101">
        <v>34</v>
      </c>
      <c r="B37" s="126" t="s">
        <v>31</v>
      </c>
      <c r="C37" s="101" t="s">
        <v>32</v>
      </c>
      <c r="D37" s="101" t="s">
        <v>32</v>
      </c>
      <c r="E37" s="101" t="s">
        <v>32</v>
      </c>
      <c r="F37" s="101" t="s">
        <v>32</v>
      </c>
      <c r="G37" s="280">
        <v>3</v>
      </c>
      <c r="H37" s="280">
        <v>3</v>
      </c>
      <c r="I37" s="280"/>
      <c r="J37" s="246">
        <v>6</v>
      </c>
      <c r="K37" s="246">
        <v>8</v>
      </c>
      <c r="L37" s="246">
        <v>6</v>
      </c>
      <c r="M37" s="246">
        <v>6</v>
      </c>
      <c r="N37" s="246">
        <v>6</v>
      </c>
      <c r="O37" s="246">
        <v>9</v>
      </c>
      <c r="P37" s="246">
        <v>19.61</v>
      </c>
      <c r="Q37" s="247">
        <v>20.49</v>
      </c>
      <c r="R37" s="247">
        <v>20.49</v>
      </c>
      <c r="S37" s="292" t="s">
        <v>2220</v>
      </c>
      <c r="T37" s="101" t="s">
        <v>32</v>
      </c>
      <c r="U37" s="101" t="s">
        <v>32</v>
      </c>
      <c r="V37" s="101" t="s">
        <v>2255</v>
      </c>
      <c r="W37" s="59" t="s">
        <v>2190</v>
      </c>
    </row>
    <row r="38" spans="1:23" s="199" customFormat="1" ht="15" customHeight="1" x14ac:dyDescent="0.25">
      <c r="A38" s="101">
        <v>35</v>
      </c>
      <c r="B38" s="126" t="s">
        <v>34</v>
      </c>
      <c r="C38" s="101">
        <v>0</v>
      </c>
      <c r="D38" s="101">
        <v>0</v>
      </c>
      <c r="E38" s="101">
        <v>0</v>
      </c>
      <c r="F38" s="101">
        <v>0</v>
      </c>
      <c r="G38" s="280">
        <v>0</v>
      </c>
      <c r="H38" s="280">
        <v>0</v>
      </c>
      <c r="I38" s="280">
        <v>0</v>
      </c>
      <c r="J38" s="246">
        <v>27</v>
      </c>
      <c r="K38" s="246">
        <v>23</v>
      </c>
      <c r="L38" s="246">
        <v>26</v>
      </c>
      <c r="M38" s="246">
        <v>26</v>
      </c>
      <c r="N38" s="246">
        <v>27</v>
      </c>
      <c r="O38" s="246">
        <v>27</v>
      </c>
      <c r="P38" s="246">
        <v>27.06</v>
      </c>
      <c r="Q38" s="247">
        <v>27.1</v>
      </c>
      <c r="R38" s="247">
        <v>27.1</v>
      </c>
      <c r="S38" s="292" t="s">
        <v>2221</v>
      </c>
      <c r="T38" s="101">
        <v>0</v>
      </c>
      <c r="U38" s="101">
        <v>0</v>
      </c>
      <c r="V38" s="101">
        <v>0</v>
      </c>
      <c r="W38" s="59" t="s">
        <v>2190</v>
      </c>
    </row>
    <row r="39" spans="1:23" s="199" customFormat="1" ht="15.75" customHeight="1" x14ac:dyDescent="0.25">
      <c r="A39" s="101">
        <v>36</v>
      </c>
      <c r="B39" s="126" t="s">
        <v>36</v>
      </c>
      <c r="C39" s="101">
        <v>0</v>
      </c>
      <c r="D39" s="101">
        <v>0</v>
      </c>
      <c r="E39" s="101">
        <v>0</v>
      </c>
      <c r="F39" s="101">
        <v>0</v>
      </c>
      <c r="G39" s="280">
        <v>0</v>
      </c>
      <c r="H39" s="280">
        <v>0</v>
      </c>
      <c r="I39" s="280">
        <v>0</v>
      </c>
      <c r="J39" s="246">
        <v>36</v>
      </c>
      <c r="K39" s="246">
        <v>40</v>
      </c>
      <c r="L39" s="246">
        <v>42</v>
      </c>
      <c r="M39" s="246">
        <v>50</v>
      </c>
      <c r="N39" s="246">
        <v>50</v>
      </c>
      <c r="O39" s="246">
        <v>50</v>
      </c>
      <c r="P39" s="246">
        <v>56.95</v>
      </c>
      <c r="Q39" s="247">
        <v>53.67</v>
      </c>
      <c r="R39" s="247">
        <v>52.41</v>
      </c>
      <c r="S39" s="292" t="s">
        <v>2222</v>
      </c>
      <c r="T39" s="101">
        <v>0</v>
      </c>
      <c r="U39" s="101">
        <v>0</v>
      </c>
      <c r="V39" s="101">
        <v>0</v>
      </c>
      <c r="W39" s="59" t="s">
        <v>2190</v>
      </c>
    </row>
    <row r="40" spans="1:23" s="199" customFormat="1" ht="12.75" customHeight="1" x14ac:dyDescent="0.25">
      <c r="A40" s="499" t="s">
        <v>37</v>
      </c>
      <c r="B40" s="499"/>
      <c r="C40" s="235">
        <v>640819</v>
      </c>
      <c r="D40" s="235">
        <v>638804</v>
      </c>
      <c r="E40" s="283">
        <v>639364</v>
      </c>
      <c r="F40" s="284">
        <v>639386</v>
      </c>
      <c r="G40" s="285">
        <v>638879</v>
      </c>
      <c r="H40" s="285">
        <v>633397</v>
      </c>
      <c r="I40" s="285">
        <v>637293</v>
      </c>
      <c r="J40" s="250">
        <v>675538</v>
      </c>
      <c r="K40" s="295">
        <v>678333</v>
      </c>
      <c r="L40" s="295">
        <v>690171</v>
      </c>
      <c r="M40" s="295">
        <v>692394</v>
      </c>
      <c r="N40" s="295">
        <v>692027</v>
      </c>
      <c r="O40" s="251">
        <f>SUM(O4:O39)</f>
        <v>697898</v>
      </c>
      <c r="P40" s="251">
        <v>701495</v>
      </c>
      <c r="Q40" s="252">
        <v>708273</v>
      </c>
      <c r="R40" s="252">
        <f>SUM(R4:R39)</f>
        <v>712249.47</v>
      </c>
      <c r="S40" s="133" t="s">
        <v>2236</v>
      </c>
      <c r="T40" s="235">
        <v>640819</v>
      </c>
      <c r="U40" s="235">
        <v>638804</v>
      </c>
      <c r="V40" s="283">
        <v>639364</v>
      </c>
      <c r="W40" s="59" t="s">
        <v>2190</v>
      </c>
    </row>
    <row r="41" spans="1:23" s="98" customFormat="1" ht="15" x14ac:dyDescent="0.25">
      <c r="A41" s="519" t="s">
        <v>861</v>
      </c>
      <c r="B41" s="520"/>
      <c r="C41" s="70">
        <v>19.489999999999998</v>
      </c>
      <c r="D41" s="70">
        <v>19.43</v>
      </c>
      <c r="E41" s="296">
        <v>19.45</v>
      </c>
      <c r="F41" s="297">
        <v>19.45</v>
      </c>
      <c r="G41" s="298">
        <v>19.43</v>
      </c>
      <c r="H41" s="299">
        <v>19.27</v>
      </c>
      <c r="I41" s="299">
        <v>19.39</v>
      </c>
      <c r="J41" s="301">
        <v>20.55</v>
      </c>
      <c r="K41" s="302">
        <v>20.64</v>
      </c>
      <c r="L41" s="305">
        <v>20.99</v>
      </c>
      <c r="M41" s="302">
        <v>21.06</v>
      </c>
      <c r="N41" s="302">
        <v>21.05</v>
      </c>
      <c r="O41" s="303">
        <f>O40/3287263*100</f>
        <v>21.230367025698886</v>
      </c>
      <c r="P41" s="303">
        <f>P40/3287263*100</f>
        <v>21.339789362761667</v>
      </c>
      <c r="Q41" s="238">
        <v>21.54</v>
      </c>
      <c r="R41" s="304">
        <f>R40/3287469*100</f>
        <v>21.665587416945982</v>
      </c>
      <c r="S41" s="300" t="s">
        <v>2237</v>
      </c>
      <c r="T41" s="70">
        <v>19.489999999999998</v>
      </c>
      <c r="U41" s="70">
        <v>19.43</v>
      </c>
      <c r="V41" s="296">
        <v>19.45</v>
      </c>
      <c r="W41" s="98" t="s">
        <v>2190</v>
      </c>
    </row>
    <row r="42" spans="1:23" s="1" customFormat="1" ht="30" customHeight="1" x14ac:dyDescent="0.25">
      <c r="A42" s="521" t="s">
        <v>3530</v>
      </c>
      <c r="B42" s="522"/>
      <c r="C42" s="523"/>
      <c r="D42" s="523"/>
      <c r="E42" s="523"/>
      <c r="F42" s="523"/>
      <c r="G42" s="523"/>
      <c r="H42" s="523"/>
      <c r="I42" s="523"/>
      <c r="J42" s="523"/>
      <c r="K42" s="523"/>
      <c r="L42" s="523"/>
      <c r="M42" s="523"/>
      <c r="N42" s="523"/>
      <c r="O42" s="523"/>
      <c r="P42" s="523"/>
      <c r="Q42" s="523"/>
      <c r="R42" s="523"/>
      <c r="S42" s="523"/>
      <c r="T42" s="523"/>
      <c r="U42" s="523"/>
      <c r="V42" s="523"/>
    </row>
    <row r="43" spans="1:23" s="1" customFormat="1" ht="11.25" customHeight="1" x14ac:dyDescent="0.25">
      <c r="A43" s="111" t="s">
        <v>2238</v>
      </c>
      <c r="B43" s="111"/>
      <c r="C43" s="111"/>
      <c r="D43" s="111"/>
      <c r="E43" s="111"/>
      <c r="F43" s="111"/>
      <c r="G43" s="111"/>
      <c r="H43" s="111"/>
      <c r="I43" s="111"/>
      <c r="J43" s="111"/>
      <c r="K43" s="111"/>
      <c r="L43" s="111"/>
      <c r="M43" s="415" t="s">
        <v>3518</v>
      </c>
      <c r="N43" s="111"/>
      <c r="O43" s="111"/>
      <c r="P43" s="111"/>
      <c r="Q43" s="111"/>
      <c r="R43" s="111"/>
      <c r="S43" s="111"/>
      <c r="T43" s="156"/>
      <c r="U43" s="156"/>
      <c r="V43" s="156"/>
    </row>
    <row r="44" spans="1:23" s="1" customFormat="1" ht="77.25" customHeight="1" x14ac:dyDescent="0.25">
      <c r="A44" s="500" t="s">
        <v>2254</v>
      </c>
      <c r="B44" s="500"/>
      <c r="C44" s="500"/>
      <c r="D44" s="500"/>
      <c r="E44" s="500"/>
      <c r="F44" s="500"/>
      <c r="G44" s="500"/>
      <c r="H44" s="500"/>
      <c r="I44" s="500"/>
      <c r="J44" s="500"/>
      <c r="K44" s="500"/>
      <c r="L44" s="500"/>
      <c r="M44" s="500"/>
      <c r="N44" s="500"/>
      <c r="O44" s="500"/>
      <c r="P44" s="500"/>
      <c r="Q44" s="500"/>
      <c r="R44" s="500"/>
      <c r="S44" s="500"/>
      <c r="T44" s="500"/>
      <c r="U44" s="500"/>
      <c r="V44" s="500"/>
    </row>
    <row r="53" spans="2:18" x14ac:dyDescent="0.2">
      <c r="G53" s="111" t="s">
        <v>2155</v>
      </c>
    </row>
    <row r="56" spans="2:18" x14ac:dyDescent="0.2">
      <c r="G56" s="111" t="s">
        <v>2154</v>
      </c>
    </row>
    <row r="57" spans="2:18" x14ac:dyDescent="0.2">
      <c r="B57" s="288"/>
    </row>
    <row r="58" spans="2:18" x14ac:dyDescent="0.2">
      <c r="B58" s="288"/>
    </row>
    <row r="59" spans="2:18" x14ac:dyDescent="0.2">
      <c r="B59" s="288"/>
    </row>
    <row r="60" spans="2:18" ht="15" x14ac:dyDescent="0.2">
      <c r="B60" s="289"/>
      <c r="E60" s="157"/>
      <c r="F60" s="157"/>
      <c r="G60" s="157"/>
      <c r="H60" s="157"/>
      <c r="I60" s="157"/>
      <c r="J60" s="157"/>
      <c r="K60" s="157"/>
      <c r="L60" s="157"/>
      <c r="M60" s="157"/>
      <c r="N60" s="157"/>
      <c r="O60" s="157"/>
      <c r="P60" s="157"/>
      <c r="Q60" s="157"/>
      <c r="R60" s="157"/>
    </row>
    <row r="61" spans="2:18" x14ac:dyDescent="0.2">
      <c r="B61" s="288"/>
    </row>
    <row r="62" spans="2:18" x14ac:dyDescent="0.2">
      <c r="B62" s="288"/>
      <c r="D62" s="158"/>
    </row>
    <row r="68" spans="19:22" x14ac:dyDescent="0.2">
      <c r="S68" s="517"/>
      <c r="T68" s="517"/>
      <c r="U68" s="517"/>
      <c r="V68" s="517"/>
    </row>
  </sheetData>
  <mergeCells count="8">
    <mergeCell ref="A1:R1"/>
    <mergeCell ref="A44:V44"/>
    <mergeCell ref="S68:V68"/>
    <mergeCell ref="T2:V2"/>
    <mergeCell ref="A40:B40"/>
    <mergeCell ref="A41:B41"/>
    <mergeCell ref="A42:V42"/>
    <mergeCell ref="A2:R2"/>
  </mergeCells>
  <conditionalFormatting sqref="A4:XFD40">
    <cfRule type="expression" dxfId="42" priority="1">
      <formula>MOD(ROW(),3)=1</formula>
    </cfRule>
  </conditionalFormatting>
  <printOptions horizontalCentered="1"/>
  <pageMargins left="0.47244094488188981" right="0.47244094488188981" top="0.74803149606299213" bottom="0.74803149606299213" header="0.31496062992125984" footer="0.31496062992125984"/>
  <pageSetup paperSize="9" scale="65" orientation="landscape" r:id="rId1"/>
  <headerFooter>
    <oddHeader>&amp;C</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S51"/>
  <sheetViews>
    <sheetView view="pageBreakPreview" topLeftCell="A34" zoomScaleSheetLayoutView="100" workbookViewId="0">
      <selection activeCell="A2" sqref="A2:L2"/>
    </sheetView>
  </sheetViews>
  <sheetFormatPr defaultColWidth="9.140625" defaultRowHeight="15" x14ac:dyDescent="0.25"/>
  <cols>
    <col min="1" max="1" width="7" style="98" customWidth="1"/>
    <col min="2" max="2" width="20.85546875" style="98" customWidth="1"/>
    <col min="3" max="11" width="10.7109375" style="98" customWidth="1"/>
    <col min="12" max="12" width="24.28515625" style="98" customWidth="1"/>
    <col min="13" max="13" width="18.5703125" style="98" customWidth="1"/>
    <col min="14" max="16" width="0" style="98" hidden="1" customWidth="1"/>
    <col min="17" max="18" width="9.140625" style="98"/>
    <col min="19" max="19" width="25.7109375" style="98" customWidth="1"/>
    <col min="20" max="238" width="9.140625" style="98"/>
    <col min="239" max="239" width="22.140625" style="98" bestFit="1" customWidth="1"/>
    <col min="240" max="494" width="9.140625" style="98"/>
    <col min="495" max="495" width="22.140625" style="98" bestFit="1" customWidth="1"/>
    <col min="496" max="750" width="9.140625" style="98"/>
    <col min="751" max="751" width="22.140625" style="98" bestFit="1" customWidth="1"/>
    <col min="752" max="1006" width="9.140625" style="98"/>
    <col min="1007" max="1007" width="22.140625" style="98" bestFit="1" customWidth="1"/>
    <col min="1008" max="1262" width="9.140625" style="98"/>
    <col min="1263" max="1263" width="22.140625" style="98" bestFit="1" customWidth="1"/>
    <col min="1264" max="1518" width="9.140625" style="98"/>
    <col min="1519" max="1519" width="22.140625" style="98" bestFit="1" customWidth="1"/>
    <col min="1520" max="1774" width="9.140625" style="98"/>
    <col min="1775" max="1775" width="22.140625" style="98" bestFit="1" customWidth="1"/>
    <col min="1776" max="2030" width="9.140625" style="98"/>
    <col min="2031" max="2031" width="22.140625" style="98" bestFit="1" customWidth="1"/>
    <col min="2032" max="2286" width="9.140625" style="98"/>
    <col min="2287" max="2287" width="22.140625" style="98" bestFit="1" customWidth="1"/>
    <col min="2288" max="2542" width="9.140625" style="98"/>
    <col min="2543" max="2543" width="22.140625" style="98" bestFit="1" customWidth="1"/>
    <col min="2544" max="2798" width="9.140625" style="98"/>
    <col min="2799" max="2799" width="22.140625" style="98" bestFit="1" customWidth="1"/>
    <col min="2800" max="3054" width="9.140625" style="98"/>
    <col min="3055" max="3055" width="22.140625" style="98" bestFit="1" customWidth="1"/>
    <col min="3056" max="3310" width="9.140625" style="98"/>
    <col min="3311" max="3311" width="22.140625" style="98" bestFit="1" customWidth="1"/>
    <col min="3312" max="3566" width="9.140625" style="98"/>
    <col min="3567" max="3567" width="22.140625" style="98" bestFit="1" customWidth="1"/>
    <col min="3568" max="3822" width="9.140625" style="98"/>
    <col min="3823" max="3823" width="22.140625" style="98" bestFit="1" customWidth="1"/>
    <col min="3824" max="4078" width="9.140625" style="98"/>
    <col min="4079" max="4079" width="22.140625" style="98" bestFit="1" customWidth="1"/>
    <col min="4080" max="4334" width="9.140625" style="98"/>
    <col min="4335" max="4335" width="22.140625" style="98" bestFit="1" customWidth="1"/>
    <col min="4336" max="4590" width="9.140625" style="98"/>
    <col min="4591" max="4591" width="22.140625" style="98" bestFit="1" customWidth="1"/>
    <col min="4592" max="4846" width="9.140625" style="98"/>
    <col min="4847" max="4847" width="22.140625" style="98" bestFit="1" customWidth="1"/>
    <col min="4848" max="5102" width="9.140625" style="98"/>
    <col min="5103" max="5103" width="22.140625" style="98" bestFit="1" customWidth="1"/>
    <col min="5104" max="5358" width="9.140625" style="98"/>
    <col min="5359" max="5359" width="22.140625" style="98" bestFit="1" customWidth="1"/>
    <col min="5360" max="5614" width="9.140625" style="98"/>
    <col min="5615" max="5615" width="22.140625" style="98" bestFit="1" customWidth="1"/>
    <col min="5616" max="5870" width="9.140625" style="98"/>
    <col min="5871" max="5871" width="22.140625" style="98" bestFit="1" customWidth="1"/>
    <col min="5872" max="6126" width="9.140625" style="98"/>
    <col min="6127" max="6127" width="22.140625" style="98" bestFit="1" customWidth="1"/>
    <col min="6128" max="6382" width="9.140625" style="98"/>
    <col min="6383" max="6383" width="22.140625" style="98" bestFit="1" customWidth="1"/>
    <col min="6384" max="6638" width="9.140625" style="98"/>
    <col min="6639" max="6639" width="22.140625" style="98" bestFit="1" customWidth="1"/>
    <col min="6640" max="6894" width="9.140625" style="98"/>
    <col min="6895" max="6895" width="22.140625" style="98" bestFit="1" customWidth="1"/>
    <col min="6896" max="7150" width="9.140625" style="98"/>
    <col min="7151" max="7151" width="22.140625" style="98" bestFit="1" customWidth="1"/>
    <col min="7152" max="7406" width="9.140625" style="98"/>
    <col min="7407" max="7407" width="22.140625" style="98" bestFit="1" customWidth="1"/>
    <col min="7408" max="7662" width="9.140625" style="98"/>
    <col min="7663" max="7663" width="22.140625" style="98" bestFit="1" customWidth="1"/>
    <col min="7664" max="7918" width="9.140625" style="98"/>
    <col min="7919" max="7919" width="22.140625" style="98" bestFit="1" customWidth="1"/>
    <col min="7920" max="8174" width="9.140625" style="98"/>
    <col min="8175" max="8175" width="22.140625" style="98" bestFit="1" customWidth="1"/>
    <col min="8176" max="8430" width="9.140625" style="98"/>
    <col min="8431" max="8431" width="22.140625" style="98" bestFit="1" customWidth="1"/>
    <col min="8432" max="8686" width="9.140625" style="98"/>
    <col min="8687" max="8687" width="22.140625" style="98" bestFit="1" customWidth="1"/>
    <col min="8688" max="8942" width="9.140625" style="98"/>
    <col min="8943" max="8943" width="22.140625" style="98" bestFit="1" customWidth="1"/>
    <col min="8944" max="9198" width="9.140625" style="98"/>
    <col min="9199" max="9199" width="22.140625" style="98" bestFit="1" customWidth="1"/>
    <col min="9200" max="9454" width="9.140625" style="98"/>
    <col min="9455" max="9455" width="22.140625" style="98" bestFit="1" customWidth="1"/>
    <col min="9456" max="9710" width="9.140625" style="98"/>
    <col min="9711" max="9711" width="22.140625" style="98" bestFit="1" customWidth="1"/>
    <col min="9712" max="9966" width="9.140625" style="98"/>
    <col min="9967" max="9967" width="22.140625" style="98" bestFit="1" customWidth="1"/>
    <col min="9968" max="10222" width="9.140625" style="98"/>
    <col min="10223" max="10223" width="22.140625" style="98" bestFit="1" customWidth="1"/>
    <col min="10224" max="10478" width="9.140625" style="98"/>
    <col min="10479" max="10479" width="22.140625" style="98" bestFit="1" customWidth="1"/>
    <col min="10480" max="10734" width="9.140625" style="98"/>
    <col min="10735" max="10735" width="22.140625" style="98" bestFit="1" customWidth="1"/>
    <col min="10736" max="10990" width="9.140625" style="98"/>
    <col min="10991" max="10991" width="22.140625" style="98" bestFit="1" customWidth="1"/>
    <col min="10992" max="11246" width="9.140625" style="98"/>
    <col min="11247" max="11247" width="22.140625" style="98" bestFit="1" customWidth="1"/>
    <col min="11248" max="11502" width="9.140625" style="98"/>
    <col min="11503" max="11503" width="22.140625" style="98" bestFit="1" customWidth="1"/>
    <col min="11504" max="11758" width="9.140625" style="98"/>
    <col min="11759" max="11759" width="22.140625" style="98" bestFit="1" customWidth="1"/>
    <col min="11760" max="12014" width="9.140625" style="98"/>
    <col min="12015" max="12015" width="22.140625" style="98" bestFit="1" customWidth="1"/>
    <col min="12016" max="12270" width="9.140625" style="98"/>
    <col min="12271" max="12271" width="22.140625" style="98" bestFit="1" customWidth="1"/>
    <col min="12272" max="12526" width="9.140625" style="98"/>
    <col min="12527" max="12527" width="22.140625" style="98" bestFit="1" customWidth="1"/>
    <col min="12528" max="12782" width="9.140625" style="98"/>
    <col min="12783" max="12783" width="22.140625" style="98" bestFit="1" customWidth="1"/>
    <col min="12784" max="13038" width="9.140625" style="98"/>
    <col min="13039" max="13039" width="22.140625" style="98" bestFit="1" customWidth="1"/>
    <col min="13040" max="13294" width="9.140625" style="98"/>
    <col min="13295" max="13295" width="22.140625" style="98" bestFit="1" customWidth="1"/>
    <col min="13296" max="13550" width="9.140625" style="98"/>
    <col min="13551" max="13551" width="22.140625" style="98" bestFit="1" customWidth="1"/>
    <col min="13552" max="13806" width="9.140625" style="98"/>
    <col min="13807" max="13807" width="22.140625" style="98" bestFit="1" customWidth="1"/>
    <col min="13808" max="14062" width="9.140625" style="98"/>
    <col min="14063" max="14063" width="22.140625" style="98" bestFit="1" customWidth="1"/>
    <col min="14064" max="14318" width="9.140625" style="98"/>
    <col min="14319" max="14319" width="22.140625" style="98" bestFit="1" customWidth="1"/>
    <col min="14320" max="14574" width="9.140625" style="98"/>
    <col min="14575" max="14575" width="22.140625" style="98" bestFit="1" customWidth="1"/>
    <col min="14576" max="14830" width="9.140625" style="98"/>
    <col min="14831" max="14831" width="22.140625" style="98" bestFit="1" customWidth="1"/>
    <col min="14832" max="15086" width="9.140625" style="98"/>
    <col min="15087" max="15087" width="22.140625" style="98" bestFit="1" customWidth="1"/>
    <col min="15088" max="15342" width="9.140625" style="98"/>
    <col min="15343" max="15343" width="22.140625" style="98" bestFit="1" customWidth="1"/>
    <col min="15344" max="15598" width="9.140625" style="98"/>
    <col min="15599" max="15599" width="22.140625" style="98" bestFit="1" customWidth="1"/>
    <col min="15600" max="15854" width="9.140625" style="98"/>
    <col min="15855" max="15855" width="22.140625" style="98" bestFit="1" customWidth="1"/>
    <col min="15856" max="16110" width="9.140625" style="98"/>
    <col min="16111" max="16111" width="22.140625" style="98" bestFit="1" customWidth="1"/>
    <col min="16112" max="16365" width="9.140625" style="98"/>
    <col min="16366" max="16384" width="8.85546875" style="98" customWidth="1"/>
  </cols>
  <sheetData>
    <row r="1" spans="1:19" ht="19.5" customHeight="1" x14ac:dyDescent="0.25">
      <c r="A1" s="530" t="s">
        <v>3814</v>
      </c>
      <c r="B1" s="530"/>
      <c r="C1" s="530"/>
      <c r="D1" s="530"/>
      <c r="E1" s="530"/>
      <c r="F1" s="530"/>
      <c r="G1" s="530"/>
      <c r="H1" s="530"/>
      <c r="I1" s="530"/>
      <c r="J1" s="530"/>
      <c r="K1" s="530"/>
      <c r="L1" s="530"/>
    </row>
    <row r="2" spans="1:19" ht="17.25" customHeight="1" x14ac:dyDescent="0.25">
      <c r="A2" s="531" t="s">
        <v>3815</v>
      </c>
      <c r="B2" s="531"/>
      <c r="C2" s="531"/>
      <c r="D2" s="531"/>
      <c r="E2" s="531"/>
      <c r="F2" s="531"/>
      <c r="G2" s="531"/>
      <c r="H2" s="531"/>
      <c r="I2" s="531"/>
      <c r="J2" s="531"/>
      <c r="K2" s="531"/>
      <c r="L2" s="531"/>
    </row>
    <row r="3" spans="1:19" ht="23.25" customHeight="1" x14ac:dyDescent="0.25">
      <c r="A3" s="159"/>
      <c r="B3" s="229"/>
      <c r="C3" s="160"/>
      <c r="D3" s="531"/>
      <c r="E3" s="531"/>
      <c r="F3" s="531"/>
      <c r="G3" s="531"/>
      <c r="H3" s="531"/>
      <c r="I3" s="531"/>
      <c r="J3" s="532" t="s">
        <v>2157</v>
      </c>
      <c r="K3" s="532"/>
      <c r="L3" s="532"/>
      <c r="S3" s="201"/>
    </row>
    <row r="4" spans="1:19" s="308" customFormat="1" ht="30.75" customHeight="1" x14ac:dyDescent="0.25">
      <c r="A4" s="286" t="s">
        <v>3494</v>
      </c>
      <c r="B4" s="276" t="s">
        <v>0</v>
      </c>
      <c r="C4" s="276">
        <v>2000</v>
      </c>
      <c r="D4" s="276">
        <v>2002</v>
      </c>
      <c r="E4" s="276">
        <v>2004</v>
      </c>
      <c r="F4" s="276">
        <v>2006</v>
      </c>
      <c r="G4" s="276" t="s">
        <v>995</v>
      </c>
      <c r="H4" s="306" t="s">
        <v>2176</v>
      </c>
      <c r="I4" s="306" t="s">
        <v>2175</v>
      </c>
      <c r="J4" s="306" t="s">
        <v>2174</v>
      </c>
      <c r="K4" s="306" t="s">
        <v>2389</v>
      </c>
      <c r="L4" s="307" t="s">
        <v>2253</v>
      </c>
      <c r="S4" s="309"/>
    </row>
    <row r="5" spans="1:19" ht="21.75" customHeight="1" x14ac:dyDescent="0.25">
      <c r="A5" s="161">
        <v>1</v>
      </c>
      <c r="B5" s="162" t="s">
        <v>1</v>
      </c>
      <c r="C5" s="315">
        <v>9011</v>
      </c>
      <c r="D5" s="315">
        <v>12120</v>
      </c>
      <c r="E5" s="315">
        <v>7640</v>
      </c>
      <c r="F5" s="316">
        <v>7191</v>
      </c>
      <c r="G5" s="315">
        <v>7152</v>
      </c>
      <c r="H5" s="248">
        <v>7187</v>
      </c>
      <c r="I5" s="249">
        <v>3965</v>
      </c>
      <c r="J5" s="249">
        <v>3753</v>
      </c>
      <c r="K5" s="249">
        <v>3914</v>
      </c>
      <c r="L5" s="162" t="s">
        <v>3073</v>
      </c>
      <c r="M5" s="64"/>
    </row>
    <row r="6" spans="1:19" ht="21.75" customHeight="1" x14ac:dyDescent="0.25">
      <c r="A6" s="161">
        <v>2</v>
      </c>
      <c r="B6" s="164" t="s">
        <v>2</v>
      </c>
      <c r="C6" s="315">
        <v>478</v>
      </c>
      <c r="D6" s="315">
        <v>363</v>
      </c>
      <c r="E6" s="315">
        <v>446</v>
      </c>
      <c r="F6" s="317">
        <v>592</v>
      </c>
      <c r="G6" s="315">
        <v>549</v>
      </c>
      <c r="H6" s="248">
        <v>660</v>
      </c>
      <c r="I6" s="249">
        <v>761</v>
      </c>
      <c r="J6" s="249">
        <v>807</v>
      </c>
      <c r="K6" s="249">
        <v>848</v>
      </c>
      <c r="L6" s="204" t="s">
        <v>3043</v>
      </c>
      <c r="M6" s="64"/>
    </row>
    <row r="7" spans="1:19" ht="21.75" customHeight="1" x14ac:dyDescent="0.25">
      <c r="A7" s="161">
        <v>3</v>
      </c>
      <c r="B7" s="164" t="s">
        <v>3</v>
      </c>
      <c r="C7" s="315">
        <v>1942</v>
      </c>
      <c r="D7" s="315">
        <v>935</v>
      </c>
      <c r="E7" s="315">
        <v>1484</v>
      </c>
      <c r="F7" s="316">
        <v>1590</v>
      </c>
      <c r="G7" s="315">
        <v>1564</v>
      </c>
      <c r="H7" s="248">
        <v>1582</v>
      </c>
      <c r="I7" s="249">
        <v>1613</v>
      </c>
      <c r="J7" s="249">
        <v>1496</v>
      </c>
      <c r="K7" s="249">
        <v>1408</v>
      </c>
      <c r="L7" s="204" t="s">
        <v>3038</v>
      </c>
      <c r="M7" s="64"/>
    </row>
    <row r="8" spans="1:19" ht="21.75" customHeight="1" x14ac:dyDescent="0.25">
      <c r="A8" s="161">
        <v>4</v>
      </c>
      <c r="B8" s="164" t="s">
        <v>4</v>
      </c>
      <c r="C8" s="315">
        <v>3693</v>
      </c>
      <c r="D8" s="315">
        <v>1620</v>
      </c>
      <c r="E8" s="315">
        <v>2522</v>
      </c>
      <c r="F8" s="316">
        <v>2495</v>
      </c>
      <c r="G8" s="315">
        <v>2369</v>
      </c>
      <c r="H8" s="248">
        <v>2164</v>
      </c>
      <c r="I8" s="249">
        <v>2182</v>
      </c>
      <c r="J8" s="249">
        <v>2263</v>
      </c>
      <c r="K8" s="249">
        <v>2003</v>
      </c>
      <c r="L8" s="204" t="s">
        <v>3011</v>
      </c>
      <c r="M8" s="64"/>
    </row>
    <row r="9" spans="1:19" ht="21.75" customHeight="1" x14ac:dyDescent="0.25">
      <c r="A9" s="161">
        <v>5</v>
      </c>
      <c r="B9" s="164" t="s">
        <v>5</v>
      </c>
      <c r="C9" s="315">
        <v>3535</v>
      </c>
      <c r="D9" s="315">
        <v>6723</v>
      </c>
      <c r="E9" s="315">
        <v>4492</v>
      </c>
      <c r="F9" s="316">
        <v>4027</v>
      </c>
      <c r="G9" s="315">
        <v>3866</v>
      </c>
      <c r="H9" s="248">
        <v>3463</v>
      </c>
      <c r="I9" s="249">
        <v>3629</v>
      </c>
      <c r="J9" s="249">
        <v>3833</v>
      </c>
      <c r="K9" s="249">
        <v>4248</v>
      </c>
      <c r="L9" s="204" t="s">
        <v>3246</v>
      </c>
      <c r="M9" s="64"/>
    </row>
    <row r="10" spans="1:19" ht="21.75" customHeight="1" x14ac:dyDescent="0.25">
      <c r="A10" s="161">
        <v>6</v>
      </c>
      <c r="B10" s="164" t="s">
        <v>6</v>
      </c>
      <c r="C10" s="315">
        <v>40</v>
      </c>
      <c r="D10" s="315">
        <v>98</v>
      </c>
      <c r="E10" s="315">
        <v>107</v>
      </c>
      <c r="F10" s="316">
        <v>123</v>
      </c>
      <c r="G10" s="315">
        <v>120</v>
      </c>
      <c r="H10" s="248">
        <v>118</v>
      </c>
      <c r="I10" s="249">
        <v>111</v>
      </c>
      <c r="J10" s="249">
        <v>113</v>
      </c>
      <c r="K10" s="249">
        <v>129</v>
      </c>
      <c r="L10" s="204" t="s">
        <v>2988</v>
      </c>
      <c r="M10" s="64"/>
    </row>
    <row r="11" spans="1:19" ht="21.75" customHeight="1" x14ac:dyDescent="0.25">
      <c r="A11" s="161">
        <v>7</v>
      </c>
      <c r="B11" s="164" t="s">
        <v>7</v>
      </c>
      <c r="C11" s="315">
        <v>62</v>
      </c>
      <c r="D11" s="315">
        <v>136</v>
      </c>
      <c r="E11" s="315">
        <v>268</v>
      </c>
      <c r="F11" s="316">
        <v>286</v>
      </c>
      <c r="G11" s="315">
        <v>286</v>
      </c>
      <c r="H11" s="248">
        <v>334</v>
      </c>
      <c r="I11" s="249">
        <v>325</v>
      </c>
      <c r="J11" s="249">
        <v>323</v>
      </c>
      <c r="K11" s="249">
        <v>272</v>
      </c>
      <c r="L11" s="204" t="s">
        <v>2985</v>
      </c>
      <c r="M11" s="64"/>
    </row>
    <row r="12" spans="1:19" ht="21.75" customHeight="1" x14ac:dyDescent="0.25">
      <c r="A12" s="161">
        <v>8</v>
      </c>
      <c r="B12" s="164" t="s">
        <v>8</v>
      </c>
      <c r="C12" s="315">
        <v>4036</v>
      </c>
      <c r="D12" s="315">
        <v>10586</v>
      </c>
      <c r="E12" s="315">
        <v>7621</v>
      </c>
      <c r="F12" s="316">
        <v>8390</v>
      </c>
      <c r="G12" s="315">
        <v>7837</v>
      </c>
      <c r="H12" s="248">
        <v>8358</v>
      </c>
      <c r="I12" s="249">
        <v>7914</v>
      </c>
      <c r="J12" s="249">
        <v>8024</v>
      </c>
      <c r="K12" s="249">
        <v>6912</v>
      </c>
      <c r="L12" s="204" t="s">
        <v>2951</v>
      </c>
      <c r="M12" s="64"/>
    </row>
    <row r="13" spans="1:19" ht="21.75" customHeight="1" x14ac:dyDescent="0.25">
      <c r="A13" s="161">
        <v>9</v>
      </c>
      <c r="B13" s="164" t="s">
        <v>9</v>
      </c>
      <c r="C13" s="315">
        <v>1526</v>
      </c>
      <c r="D13" s="315">
        <v>1415</v>
      </c>
      <c r="E13" s="315">
        <v>1565</v>
      </c>
      <c r="F13" s="316">
        <v>1409</v>
      </c>
      <c r="G13" s="315">
        <v>1395</v>
      </c>
      <c r="H13" s="248">
        <v>1282</v>
      </c>
      <c r="I13" s="249">
        <v>1355</v>
      </c>
      <c r="J13" s="249">
        <v>1415</v>
      </c>
      <c r="K13" s="249">
        <v>1565</v>
      </c>
      <c r="L13" s="204" t="s">
        <v>2936</v>
      </c>
      <c r="M13" s="64"/>
    </row>
    <row r="14" spans="1:19" ht="21.75" customHeight="1" x14ac:dyDescent="0.25">
      <c r="A14" s="161">
        <v>10</v>
      </c>
      <c r="B14" s="164" t="s">
        <v>10</v>
      </c>
      <c r="C14" s="315">
        <v>397</v>
      </c>
      <c r="D14" s="315">
        <v>491</v>
      </c>
      <c r="E14" s="315">
        <v>709</v>
      </c>
      <c r="F14" s="316">
        <v>638</v>
      </c>
      <c r="G14" s="315">
        <v>623</v>
      </c>
      <c r="H14" s="248">
        <v>697</v>
      </c>
      <c r="I14" s="249">
        <v>757</v>
      </c>
      <c r="J14" s="249">
        <v>822</v>
      </c>
      <c r="K14" s="249">
        <v>829</v>
      </c>
      <c r="L14" s="204" t="s">
        <v>2933</v>
      </c>
      <c r="M14" s="64"/>
    </row>
    <row r="15" spans="1:19" ht="21.75" customHeight="1" x14ac:dyDescent="0.25">
      <c r="A15" s="161">
        <v>11</v>
      </c>
      <c r="B15" s="164" t="s">
        <v>2167</v>
      </c>
      <c r="C15" s="315">
        <v>2217</v>
      </c>
      <c r="D15" s="315">
        <v>3826</v>
      </c>
      <c r="E15" s="315">
        <v>5633</v>
      </c>
      <c r="F15" s="316">
        <v>6764</v>
      </c>
      <c r="G15" s="315">
        <v>6550</v>
      </c>
      <c r="H15" s="248">
        <v>7664</v>
      </c>
      <c r="I15" s="249">
        <v>8354</v>
      </c>
      <c r="J15" s="249">
        <v>7815</v>
      </c>
      <c r="K15" s="249">
        <v>7944</v>
      </c>
      <c r="L15" s="204" t="s">
        <v>3086</v>
      </c>
      <c r="M15" s="64"/>
    </row>
    <row r="16" spans="1:19" ht="21.75" customHeight="1" x14ac:dyDescent="0.25">
      <c r="A16" s="161">
        <v>12</v>
      </c>
      <c r="B16" s="164" t="s">
        <v>11</v>
      </c>
      <c r="C16" s="315">
        <v>2694</v>
      </c>
      <c r="D16" s="315">
        <v>5012</v>
      </c>
      <c r="E16" s="315">
        <v>3080</v>
      </c>
      <c r="F16" s="316">
        <v>3032</v>
      </c>
      <c r="G16" s="315">
        <v>2914</v>
      </c>
      <c r="H16" s="248">
        <v>2629</v>
      </c>
      <c r="I16" s="249">
        <v>2783</v>
      </c>
      <c r="J16" s="249">
        <v>2922</v>
      </c>
      <c r="K16" s="249">
        <v>2657</v>
      </c>
      <c r="L16" s="204" t="s">
        <v>3087</v>
      </c>
      <c r="M16" s="64"/>
    </row>
    <row r="17" spans="1:13" ht="21.75" customHeight="1" x14ac:dyDescent="0.25">
      <c r="A17" s="161">
        <v>13</v>
      </c>
      <c r="B17" s="164" t="s">
        <v>12</v>
      </c>
      <c r="C17" s="315">
        <v>7446</v>
      </c>
      <c r="D17" s="315">
        <v>5371</v>
      </c>
      <c r="E17" s="315">
        <v>5467</v>
      </c>
      <c r="F17" s="316">
        <v>5683</v>
      </c>
      <c r="G17" s="315">
        <v>5733</v>
      </c>
      <c r="H17" s="248">
        <v>5920</v>
      </c>
      <c r="I17" s="249">
        <v>5552</v>
      </c>
      <c r="J17" s="249">
        <v>5713</v>
      </c>
      <c r="K17" s="249">
        <v>6257</v>
      </c>
      <c r="L17" s="204" t="s">
        <v>3088</v>
      </c>
      <c r="M17" s="64"/>
    </row>
    <row r="18" spans="1:13" ht="21.75" customHeight="1" x14ac:dyDescent="0.25">
      <c r="A18" s="161">
        <v>14</v>
      </c>
      <c r="B18" s="164" t="s">
        <v>13</v>
      </c>
      <c r="C18" s="315">
        <v>1146</v>
      </c>
      <c r="D18" s="315">
        <v>1903</v>
      </c>
      <c r="E18" s="315">
        <v>2632</v>
      </c>
      <c r="F18" s="316">
        <v>2801</v>
      </c>
      <c r="G18" s="315">
        <v>2755</v>
      </c>
      <c r="H18" s="248">
        <v>3146</v>
      </c>
      <c r="I18" s="249">
        <v>2951</v>
      </c>
      <c r="J18" s="249">
        <v>2959</v>
      </c>
      <c r="K18" s="249">
        <v>2936</v>
      </c>
      <c r="L18" s="204" t="s">
        <v>2852</v>
      </c>
      <c r="M18" s="64"/>
    </row>
    <row r="19" spans="1:13" ht="21.75" customHeight="1" x14ac:dyDescent="0.25">
      <c r="A19" s="161">
        <v>15</v>
      </c>
      <c r="B19" s="164" t="s">
        <v>14</v>
      </c>
      <c r="C19" s="315">
        <v>5751</v>
      </c>
      <c r="D19" s="315">
        <v>7250</v>
      </c>
      <c r="E19" s="315">
        <v>6267</v>
      </c>
      <c r="F19" s="316">
        <v>6871</v>
      </c>
      <c r="G19" s="315">
        <v>7090</v>
      </c>
      <c r="H19" s="248">
        <v>7087</v>
      </c>
      <c r="I19" s="249">
        <v>7773</v>
      </c>
      <c r="J19" s="249">
        <v>8073</v>
      </c>
      <c r="K19" s="249">
        <v>8339</v>
      </c>
      <c r="L19" s="204" t="s">
        <v>2830</v>
      </c>
      <c r="M19" s="64"/>
    </row>
    <row r="20" spans="1:13" ht="21.75" customHeight="1" x14ac:dyDescent="0.25">
      <c r="A20" s="161">
        <v>16</v>
      </c>
      <c r="B20" s="164" t="s">
        <v>15</v>
      </c>
      <c r="C20" s="315">
        <v>8269</v>
      </c>
      <c r="D20" s="315">
        <v>9320</v>
      </c>
      <c r="E20" s="315">
        <v>8978</v>
      </c>
      <c r="F20" s="316">
        <v>9466</v>
      </c>
      <c r="G20" s="315">
        <v>9079</v>
      </c>
      <c r="H20" s="248">
        <v>9142</v>
      </c>
      <c r="I20" s="249">
        <v>9558</v>
      </c>
      <c r="J20" s="249">
        <v>9831</v>
      </c>
      <c r="K20" s="249">
        <v>10806</v>
      </c>
      <c r="L20" s="204" t="s">
        <v>3089</v>
      </c>
      <c r="M20" s="64"/>
    </row>
    <row r="21" spans="1:13" ht="21.75" customHeight="1" x14ac:dyDescent="0.25">
      <c r="A21" s="161">
        <v>17</v>
      </c>
      <c r="B21" s="164" t="s">
        <v>16</v>
      </c>
      <c r="C21" s="315">
        <v>95</v>
      </c>
      <c r="D21" s="315">
        <v>136</v>
      </c>
      <c r="E21" s="315">
        <v>142</v>
      </c>
      <c r="F21" s="316">
        <v>197</v>
      </c>
      <c r="G21" s="315">
        <v>193</v>
      </c>
      <c r="H21" s="248">
        <v>224</v>
      </c>
      <c r="I21" s="249">
        <v>243</v>
      </c>
      <c r="J21" s="249">
        <v>220</v>
      </c>
      <c r="K21" s="249">
        <v>173</v>
      </c>
      <c r="L21" s="204" t="s">
        <v>2758</v>
      </c>
      <c r="M21" s="64"/>
    </row>
    <row r="22" spans="1:13" ht="21.75" customHeight="1" x14ac:dyDescent="0.25">
      <c r="A22" s="161">
        <v>18</v>
      </c>
      <c r="B22" s="164" t="s">
        <v>17</v>
      </c>
      <c r="C22" s="315">
        <v>140</v>
      </c>
      <c r="D22" s="315">
        <v>352</v>
      </c>
      <c r="E22" s="315">
        <v>405</v>
      </c>
      <c r="F22" s="316">
        <v>542</v>
      </c>
      <c r="G22" s="315">
        <v>578</v>
      </c>
      <c r="H22" s="248">
        <v>668</v>
      </c>
      <c r="I22" s="249">
        <v>710</v>
      </c>
      <c r="J22" s="249">
        <v>657</v>
      </c>
      <c r="K22" s="249">
        <v>710</v>
      </c>
      <c r="L22" s="204" t="s">
        <v>2755</v>
      </c>
      <c r="M22" s="64"/>
    </row>
    <row r="23" spans="1:13" ht="21.75" customHeight="1" x14ac:dyDescent="0.25">
      <c r="A23" s="161">
        <v>19</v>
      </c>
      <c r="B23" s="164" t="s">
        <v>18</v>
      </c>
      <c r="C23" s="315">
        <v>95</v>
      </c>
      <c r="D23" s="315">
        <v>130</v>
      </c>
      <c r="E23" s="315">
        <v>122</v>
      </c>
      <c r="F23" s="316">
        <v>172</v>
      </c>
      <c r="G23" s="315">
        <v>190</v>
      </c>
      <c r="H23" s="248">
        <v>223</v>
      </c>
      <c r="I23" s="249">
        <v>535</v>
      </c>
      <c r="J23" s="249">
        <v>467</v>
      </c>
      <c r="K23" s="249">
        <v>441</v>
      </c>
      <c r="L23" s="204" t="s">
        <v>2740</v>
      </c>
      <c r="M23" s="64"/>
    </row>
    <row r="24" spans="1:13" ht="21.75" customHeight="1" x14ac:dyDescent="0.25">
      <c r="A24" s="161">
        <v>20</v>
      </c>
      <c r="B24" s="164" t="s">
        <v>19</v>
      </c>
      <c r="C24" s="315">
        <v>70</v>
      </c>
      <c r="D24" s="315">
        <v>217</v>
      </c>
      <c r="E24" s="315">
        <v>238</v>
      </c>
      <c r="F24" s="316">
        <v>300</v>
      </c>
      <c r="G24" s="315">
        <v>322</v>
      </c>
      <c r="H24" s="248">
        <v>372</v>
      </c>
      <c r="I24" s="249">
        <v>381</v>
      </c>
      <c r="J24" s="249">
        <v>379</v>
      </c>
      <c r="K24" s="249">
        <v>362</v>
      </c>
      <c r="L24" s="204" t="s">
        <v>2731</v>
      </c>
      <c r="M24" s="64"/>
    </row>
    <row r="25" spans="1:13" ht="21.75" customHeight="1" x14ac:dyDescent="0.25">
      <c r="A25" s="161">
        <v>21</v>
      </c>
      <c r="B25" s="164" t="s">
        <v>20</v>
      </c>
      <c r="C25" s="315">
        <v>4364</v>
      </c>
      <c r="D25" s="315">
        <v>6381</v>
      </c>
      <c r="E25" s="315">
        <v>4598</v>
      </c>
      <c r="F25" s="316">
        <v>4435</v>
      </c>
      <c r="G25" s="315">
        <v>4301</v>
      </c>
      <c r="H25" s="248">
        <v>4013</v>
      </c>
      <c r="I25" s="249">
        <v>3986</v>
      </c>
      <c r="J25" s="249">
        <v>3993</v>
      </c>
      <c r="K25" s="249">
        <v>4648</v>
      </c>
      <c r="L25" s="204" t="s">
        <v>2726</v>
      </c>
      <c r="M25" s="64"/>
    </row>
    <row r="26" spans="1:13" ht="21.75" customHeight="1" x14ac:dyDescent="0.25">
      <c r="A26" s="161">
        <v>22</v>
      </c>
      <c r="B26" s="164" t="s">
        <v>21</v>
      </c>
      <c r="C26" s="315">
        <v>1634</v>
      </c>
      <c r="D26" s="315">
        <v>1608</v>
      </c>
      <c r="E26" s="315">
        <v>1823</v>
      </c>
      <c r="F26" s="316">
        <v>1699</v>
      </c>
      <c r="G26" s="315">
        <v>1699</v>
      </c>
      <c r="H26" s="248">
        <v>1499</v>
      </c>
      <c r="I26" s="249">
        <v>1544</v>
      </c>
      <c r="J26" s="249">
        <v>1622</v>
      </c>
      <c r="K26" s="249">
        <v>1592</v>
      </c>
      <c r="L26" s="204" t="s">
        <v>2695</v>
      </c>
      <c r="M26" s="64"/>
    </row>
    <row r="27" spans="1:13" ht="21.75" customHeight="1" x14ac:dyDescent="0.25">
      <c r="A27" s="161">
        <v>23</v>
      </c>
      <c r="B27" s="164" t="s">
        <v>22</v>
      </c>
      <c r="C27" s="315">
        <v>5286</v>
      </c>
      <c r="D27" s="315">
        <v>8638</v>
      </c>
      <c r="E27" s="315">
        <v>8379</v>
      </c>
      <c r="F27" s="316">
        <v>8274</v>
      </c>
      <c r="G27" s="315">
        <v>8272</v>
      </c>
      <c r="H27" s="248">
        <v>7860</v>
      </c>
      <c r="I27" s="249">
        <v>8269</v>
      </c>
      <c r="J27" s="249">
        <v>8266</v>
      </c>
      <c r="K27" s="249">
        <v>8112</v>
      </c>
      <c r="L27" s="204" t="s">
        <v>2630</v>
      </c>
      <c r="M27" s="64"/>
    </row>
    <row r="28" spans="1:13" ht="21.75" customHeight="1" x14ac:dyDescent="0.25">
      <c r="A28" s="161">
        <v>24</v>
      </c>
      <c r="B28" s="164" t="s">
        <v>23</v>
      </c>
      <c r="C28" s="315">
        <v>14</v>
      </c>
      <c r="D28" s="315">
        <v>22</v>
      </c>
      <c r="E28" s="315">
        <v>27</v>
      </c>
      <c r="F28" s="316">
        <v>20</v>
      </c>
      <c r="G28" s="315">
        <v>25</v>
      </c>
      <c r="H28" s="248">
        <v>31</v>
      </c>
      <c r="I28" s="249">
        <v>35</v>
      </c>
      <c r="J28" s="249">
        <v>35</v>
      </c>
      <c r="K28" s="249">
        <v>36</v>
      </c>
      <c r="L28" s="204" t="s">
        <v>2613</v>
      </c>
      <c r="M28" s="64"/>
    </row>
    <row r="29" spans="1:13" ht="21.75" customHeight="1" x14ac:dyDescent="0.25">
      <c r="A29" s="161">
        <v>25</v>
      </c>
      <c r="B29" s="164" t="s">
        <v>24</v>
      </c>
      <c r="C29" s="315">
        <v>6054</v>
      </c>
      <c r="D29" s="315">
        <v>4991</v>
      </c>
      <c r="E29" s="315">
        <v>5621</v>
      </c>
      <c r="F29" s="316">
        <v>4968</v>
      </c>
      <c r="G29" s="315">
        <v>4718</v>
      </c>
      <c r="H29" s="248">
        <v>4866</v>
      </c>
      <c r="I29" s="249">
        <v>4505</v>
      </c>
      <c r="J29" s="249">
        <v>4671</v>
      </c>
      <c r="K29" s="249">
        <v>4830</v>
      </c>
      <c r="L29" s="204" t="s">
        <v>2597</v>
      </c>
      <c r="M29" s="64"/>
    </row>
    <row r="30" spans="1:13" ht="21.75" customHeight="1" x14ac:dyDescent="0.25">
      <c r="A30" s="161">
        <v>26</v>
      </c>
      <c r="B30" s="164" t="s">
        <v>57</v>
      </c>
      <c r="C30" s="315"/>
      <c r="D30" s="315"/>
      <c r="E30" s="315"/>
      <c r="F30" s="316"/>
      <c r="G30" s="315"/>
      <c r="H30" s="248"/>
      <c r="I30" s="249">
        <v>2549</v>
      </c>
      <c r="J30" s="249">
        <v>2669</v>
      </c>
      <c r="K30" s="249">
        <v>2514</v>
      </c>
      <c r="L30" s="204" t="s">
        <v>2581</v>
      </c>
      <c r="M30" s="64"/>
    </row>
    <row r="31" spans="1:13" ht="21.75" customHeight="1" x14ac:dyDescent="0.25">
      <c r="A31" s="161">
        <v>27</v>
      </c>
      <c r="B31" s="164" t="s">
        <v>25</v>
      </c>
      <c r="C31" s="315">
        <v>68</v>
      </c>
      <c r="D31" s="315">
        <v>116</v>
      </c>
      <c r="E31" s="315">
        <v>134</v>
      </c>
      <c r="F31" s="316">
        <v>171</v>
      </c>
      <c r="G31" s="315">
        <v>184</v>
      </c>
      <c r="H31" s="248">
        <v>213</v>
      </c>
      <c r="I31" s="249">
        <v>233</v>
      </c>
      <c r="J31" s="249">
        <v>215</v>
      </c>
      <c r="K31" s="249">
        <v>231</v>
      </c>
      <c r="L31" s="204" t="s">
        <v>2559</v>
      </c>
      <c r="M31" s="64"/>
    </row>
    <row r="32" spans="1:13" ht="21.75" customHeight="1" x14ac:dyDescent="0.25">
      <c r="A32" s="161">
        <v>28</v>
      </c>
      <c r="B32" s="164" t="s">
        <v>26</v>
      </c>
      <c r="C32" s="315">
        <v>7545</v>
      </c>
      <c r="D32" s="315">
        <v>7715</v>
      </c>
      <c r="E32" s="315">
        <v>8203</v>
      </c>
      <c r="F32" s="316">
        <v>7381</v>
      </c>
      <c r="G32" s="315">
        <v>7382</v>
      </c>
      <c r="H32" s="248">
        <v>6895</v>
      </c>
      <c r="I32" s="249">
        <v>7044</v>
      </c>
      <c r="J32" s="249">
        <v>7442</v>
      </c>
      <c r="K32" s="249">
        <v>7342</v>
      </c>
      <c r="L32" s="204" t="s">
        <v>2556</v>
      </c>
      <c r="M32" s="64"/>
    </row>
    <row r="33" spans="1:13" ht="21.75" customHeight="1" x14ac:dyDescent="0.25">
      <c r="A33" s="161">
        <v>29</v>
      </c>
      <c r="B33" s="164" t="s">
        <v>27</v>
      </c>
      <c r="C33" s="315">
        <v>448</v>
      </c>
      <c r="D33" s="315">
        <v>571</v>
      </c>
      <c r="E33" s="315">
        <v>658</v>
      </c>
      <c r="F33" s="316">
        <v>665</v>
      </c>
      <c r="G33" s="315">
        <v>642</v>
      </c>
      <c r="H33" s="248">
        <v>703</v>
      </c>
      <c r="I33" s="249">
        <v>752</v>
      </c>
      <c r="J33" s="249">
        <v>767</v>
      </c>
      <c r="K33" s="249">
        <v>841</v>
      </c>
      <c r="L33" s="204" t="s">
        <v>3090</v>
      </c>
      <c r="M33" s="64"/>
    </row>
    <row r="34" spans="1:13" ht="21.75" customHeight="1" x14ac:dyDescent="0.25">
      <c r="A34" s="161">
        <v>30</v>
      </c>
      <c r="B34" s="164" t="s">
        <v>28</v>
      </c>
      <c r="C34" s="315">
        <v>3264</v>
      </c>
      <c r="D34" s="315">
        <v>1731</v>
      </c>
      <c r="E34" s="315">
        <v>2269</v>
      </c>
      <c r="F34" s="316">
        <v>2458</v>
      </c>
      <c r="G34" s="315">
        <v>2335</v>
      </c>
      <c r="H34" s="248">
        <v>2144</v>
      </c>
      <c r="I34" s="249">
        <v>2088</v>
      </c>
      <c r="J34" s="249">
        <v>2136</v>
      </c>
      <c r="K34" s="249">
        <v>2006</v>
      </c>
      <c r="L34" s="204" t="s">
        <v>2503</v>
      </c>
      <c r="M34" s="64"/>
    </row>
    <row r="35" spans="1:13" ht="29.25" customHeight="1" x14ac:dyDescent="0.25">
      <c r="A35" s="161">
        <v>31</v>
      </c>
      <c r="B35" s="165" t="s">
        <v>2256</v>
      </c>
      <c r="C35" s="315">
        <v>83</v>
      </c>
      <c r="D35" s="315">
        <v>33</v>
      </c>
      <c r="E35" s="315">
        <v>53</v>
      </c>
      <c r="F35" s="316">
        <v>44</v>
      </c>
      <c r="G35" s="315">
        <v>39</v>
      </c>
      <c r="H35" s="248">
        <v>41</v>
      </c>
      <c r="I35" s="249">
        <v>37</v>
      </c>
      <c r="J35" s="249">
        <v>35</v>
      </c>
      <c r="K35" s="249">
        <v>41</v>
      </c>
      <c r="L35" s="165" t="s">
        <v>2271</v>
      </c>
      <c r="M35" s="209"/>
    </row>
    <row r="36" spans="1:13" ht="21.75" customHeight="1" x14ac:dyDescent="0.25">
      <c r="A36" s="161">
        <v>32</v>
      </c>
      <c r="B36" s="164" t="s">
        <v>29</v>
      </c>
      <c r="C36" s="315">
        <v>2</v>
      </c>
      <c r="D36" s="315">
        <v>8</v>
      </c>
      <c r="E36" s="315">
        <v>9</v>
      </c>
      <c r="F36" s="316">
        <v>11</v>
      </c>
      <c r="G36" s="315">
        <v>10</v>
      </c>
      <c r="H36" s="248">
        <v>10</v>
      </c>
      <c r="I36" s="249">
        <v>9</v>
      </c>
      <c r="J36" s="248">
        <v>10</v>
      </c>
      <c r="K36" s="248">
        <v>25</v>
      </c>
      <c r="L36" s="204" t="s">
        <v>2425</v>
      </c>
      <c r="M36" s="64"/>
    </row>
    <row r="37" spans="1:13" ht="21.75" customHeight="1" x14ac:dyDescent="0.25">
      <c r="A37" s="161">
        <v>33</v>
      </c>
      <c r="B37" s="164" t="s">
        <v>859</v>
      </c>
      <c r="C37" s="315">
        <v>27</v>
      </c>
      <c r="D37" s="315">
        <v>35</v>
      </c>
      <c r="E37" s="315">
        <v>28</v>
      </c>
      <c r="F37" s="316">
        <v>27</v>
      </c>
      <c r="G37" s="315">
        <v>29</v>
      </c>
      <c r="H37" s="248">
        <v>29</v>
      </c>
      <c r="I37" s="249">
        <v>28</v>
      </c>
      <c r="J37" s="248">
        <v>30</v>
      </c>
      <c r="K37" s="248">
        <v>28</v>
      </c>
      <c r="L37" s="204" t="s">
        <v>3092</v>
      </c>
      <c r="M37" s="64"/>
    </row>
    <row r="38" spans="1:13" ht="21.75" customHeight="1" x14ac:dyDescent="0.25">
      <c r="A38" s="161">
        <v>34</v>
      </c>
      <c r="B38" s="164" t="s">
        <v>31</v>
      </c>
      <c r="C38" s="315">
        <v>4</v>
      </c>
      <c r="D38" s="315">
        <v>6</v>
      </c>
      <c r="E38" s="315">
        <v>9</v>
      </c>
      <c r="F38" s="316">
        <v>9</v>
      </c>
      <c r="G38" s="315">
        <v>9</v>
      </c>
      <c r="H38" s="248">
        <v>9</v>
      </c>
      <c r="I38" s="249">
        <v>10</v>
      </c>
      <c r="J38" s="248">
        <v>10</v>
      </c>
      <c r="K38" s="248">
        <v>5</v>
      </c>
      <c r="L38" s="204" t="s">
        <v>3093</v>
      </c>
      <c r="M38" s="64"/>
    </row>
    <row r="39" spans="1:13" ht="21.75" customHeight="1" x14ac:dyDescent="0.25">
      <c r="A39" s="161">
        <v>35</v>
      </c>
      <c r="B39" s="164" t="s">
        <v>34</v>
      </c>
      <c r="C39" s="315">
        <v>0</v>
      </c>
      <c r="D39" s="315">
        <v>2</v>
      </c>
      <c r="E39" s="315">
        <v>4</v>
      </c>
      <c r="F39" s="316">
        <v>4</v>
      </c>
      <c r="G39" s="315">
        <v>5</v>
      </c>
      <c r="H39" s="248">
        <v>5</v>
      </c>
      <c r="I39" s="249">
        <v>4</v>
      </c>
      <c r="J39" s="248">
        <v>2</v>
      </c>
      <c r="K39" s="248">
        <v>0.28999999999999998</v>
      </c>
      <c r="L39" s="204" t="s">
        <v>2415</v>
      </c>
      <c r="M39" s="64"/>
    </row>
    <row r="40" spans="1:13" ht="21.75" customHeight="1" x14ac:dyDescent="0.25">
      <c r="A40" s="161">
        <v>36</v>
      </c>
      <c r="B40" s="164" t="s">
        <v>36</v>
      </c>
      <c r="C40" s="315">
        <v>35</v>
      </c>
      <c r="D40" s="315">
        <v>35</v>
      </c>
      <c r="E40" s="315">
        <v>42</v>
      </c>
      <c r="F40" s="316">
        <v>34</v>
      </c>
      <c r="G40" s="315">
        <v>31</v>
      </c>
      <c r="H40" s="248">
        <v>29</v>
      </c>
      <c r="I40" s="249">
        <v>27</v>
      </c>
      <c r="J40" s="248">
        <v>27</v>
      </c>
      <c r="K40" s="248">
        <v>23</v>
      </c>
      <c r="L40" s="204" t="s">
        <v>3094</v>
      </c>
      <c r="M40" s="64"/>
    </row>
    <row r="41" spans="1:13" ht="12.75" customHeight="1" x14ac:dyDescent="0.25">
      <c r="A41" s="533" t="s">
        <v>37</v>
      </c>
      <c r="B41" s="534"/>
      <c r="C41" s="318">
        <v>81472</v>
      </c>
      <c r="D41" s="318">
        <v>99896</v>
      </c>
      <c r="E41" s="318">
        <v>91663</v>
      </c>
      <c r="F41" s="319">
        <v>92769</v>
      </c>
      <c r="G41" s="318">
        <v>90844</v>
      </c>
      <c r="H41" s="320">
        <f>SUM(H5:H40)</f>
        <v>91267</v>
      </c>
      <c r="I41" s="320">
        <f>SUM(I5:I40)-1</f>
        <v>92571</v>
      </c>
      <c r="J41" s="320">
        <v>93815</v>
      </c>
      <c r="K41" s="320">
        <f>SUM(K5:K40)-0.3</f>
        <v>95026.989999999991</v>
      </c>
      <c r="L41" s="166" t="s">
        <v>2223</v>
      </c>
      <c r="M41" s="64"/>
    </row>
    <row r="42" spans="1:13" ht="21.75" customHeight="1" x14ac:dyDescent="0.25">
      <c r="A42" s="526" t="s">
        <v>44</v>
      </c>
      <c r="B42" s="527"/>
      <c r="C42" s="163">
        <v>2.48</v>
      </c>
      <c r="D42" s="163">
        <v>3.04</v>
      </c>
      <c r="E42" s="163">
        <v>2.79</v>
      </c>
      <c r="F42" s="226">
        <v>2.82</v>
      </c>
      <c r="G42" s="163">
        <v>2.76</v>
      </c>
      <c r="H42" s="7">
        <v>2.78</v>
      </c>
      <c r="I42" s="7">
        <v>2.82</v>
      </c>
      <c r="J42" s="7">
        <v>2.85</v>
      </c>
      <c r="K42" s="227">
        <f>K41/3287469*100</f>
        <v>2.8905820860972375</v>
      </c>
      <c r="L42" s="163" t="s">
        <v>3245</v>
      </c>
    </row>
    <row r="43" spans="1:13" ht="35.25" customHeight="1" x14ac:dyDescent="0.25">
      <c r="A43" s="528" t="s">
        <v>3529</v>
      </c>
      <c r="B43" s="529"/>
      <c r="C43" s="529"/>
      <c r="D43" s="529"/>
      <c r="E43" s="529"/>
      <c r="F43" s="529"/>
      <c r="G43" s="529"/>
      <c r="H43" s="529"/>
      <c r="I43" s="529"/>
      <c r="J43" s="529"/>
      <c r="K43" s="529"/>
      <c r="L43" s="529"/>
    </row>
    <row r="44" spans="1:13" ht="15.75" customHeight="1" x14ac:dyDescent="0.25">
      <c r="A44" s="98" t="s">
        <v>2168</v>
      </c>
    </row>
    <row r="51" spans="5:5" x14ac:dyDescent="0.25">
      <c r="E51" s="167"/>
    </row>
  </sheetData>
  <mergeCells count="7">
    <mergeCell ref="A42:B42"/>
    <mergeCell ref="A43:L43"/>
    <mergeCell ref="A1:L1"/>
    <mergeCell ref="A2:L2"/>
    <mergeCell ref="D3:I3"/>
    <mergeCell ref="J3:L3"/>
    <mergeCell ref="A41:B41"/>
  </mergeCells>
  <conditionalFormatting sqref="A5:XFD42">
    <cfRule type="expression" dxfId="41" priority="1">
      <formula>MOD(ROW(),3)=1</formula>
    </cfRule>
  </conditionalFormatting>
  <printOptions horizontalCentered="1"/>
  <pageMargins left="0.27559055118110237" right="0.27559055118110237" top="0.74803149606299213" bottom="0.35433070866141736" header="0.31496062992125984" footer="0.31496062992125984"/>
  <pageSetup paperSize="9" scale="95" orientation="landscape" r:id="rId1"/>
  <headerFooter>
    <oddHeader>&amp;C</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V44"/>
  <sheetViews>
    <sheetView view="pageBreakPreview" zoomScale="85" zoomScaleSheetLayoutView="85" workbookViewId="0">
      <selection sqref="A1:U1"/>
    </sheetView>
  </sheetViews>
  <sheetFormatPr defaultRowHeight="15" x14ac:dyDescent="0.25"/>
  <cols>
    <col min="1" max="1" width="7.5703125" style="98" customWidth="1"/>
    <col min="2" max="2" width="19.28515625" style="98" bestFit="1" customWidth="1"/>
    <col min="3" max="4" width="9.140625" style="98" hidden="1" customWidth="1"/>
    <col min="5" max="6" width="9.140625" style="98" customWidth="1"/>
    <col min="7" max="18" width="9.140625" style="98"/>
    <col min="19" max="19" width="25.85546875" style="98" customWidth="1"/>
    <col min="20" max="242" width="9.140625" style="98"/>
    <col min="243" max="243" width="17.85546875" style="98" bestFit="1" customWidth="1"/>
    <col min="244" max="498" width="9.140625" style="98"/>
    <col min="499" max="499" width="17.85546875" style="98" bestFit="1" customWidth="1"/>
    <col min="500" max="754" width="9.140625" style="98"/>
    <col min="755" max="755" width="17.85546875" style="98" bestFit="1" customWidth="1"/>
    <col min="756" max="1010" width="9.140625" style="98"/>
    <col min="1011" max="1011" width="17.85546875" style="98" bestFit="1" customWidth="1"/>
    <col min="1012" max="1266" width="9.140625" style="98"/>
    <col min="1267" max="1267" width="17.85546875" style="98" bestFit="1" customWidth="1"/>
    <col min="1268" max="1522" width="9.140625" style="98"/>
    <col min="1523" max="1523" width="17.85546875" style="98" bestFit="1" customWidth="1"/>
    <col min="1524" max="1778" width="9.140625" style="98"/>
    <col min="1779" max="1779" width="17.85546875" style="98" bestFit="1" customWidth="1"/>
    <col min="1780" max="2034" width="9.140625" style="98"/>
    <col min="2035" max="2035" width="17.85546875" style="98" bestFit="1" customWidth="1"/>
    <col min="2036" max="2290" width="9.140625" style="98"/>
    <col min="2291" max="2291" width="17.85546875" style="98" bestFit="1" customWidth="1"/>
    <col min="2292" max="2546" width="9.140625" style="98"/>
    <col min="2547" max="2547" width="17.85546875" style="98" bestFit="1" customWidth="1"/>
    <col min="2548" max="2802" width="9.140625" style="98"/>
    <col min="2803" max="2803" width="17.85546875" style="98" bestFit="1" customWidth="1"/>
    <col min="2804" max="3058" width="9.140625" style="98"/>
    <col min="3059" max="3059" width="17.85546875" style="98" bestFit="1" customWidth="1"/>
    <col min="3060" max="3314" width="9.140625" style="98"/>
    <col min="3315" max="3315" width="17.85546875" style="98" bestFit="1" customWidth="1"/>
    <col min="3316" max="3570" width="9.140625" style="98"/>
    <col min="3571" max="3571" width="17.85546875" style="98" bestFit="1" customWidth="1"/>
    <col min="3572" max="3826" width="9.140625" style="98"/>
    <col min="3827" max="3827" width="17.85546875" style="98" bestFit="1" customWidth="1"/>
    <col min="3828" max="4082" width="9.140625" style="98"/>
    <col min="4083" max="4083" width="17.85546875" style="98" bestFit="1" customWidth="1"/>
    <col min="4084" max="4338" width="9.140625" style="98"/>
    <col min="4339" max="4339" width="17.85546875" style="98" bestFit="1" customWidth="1"/>
    <col min="4340" max="4594" width="9.140625" style="98"/>
    <col min="4595" max="4595" width="17.85546875" style="98" bestFit="1" customWidth="1"/>
    <col min="4596" max="4850" width="9.140625" style="98"/>
    <col min="4851" max="4851" width="17.85546875" style="98" bestFit="1" customWidth="1"/>
    <col min="4852" max="5106" width="9.140625" style="98"/>
    <col min="5107" max="5107" width="17.85546875" style="98" bestFit="1" customWidth="1"/>
    <col min="5108" max="5362" width="9.140625" style="98"/>
    <col min="5363" max="5363" width="17.85546875" style="98" bestFit="1" customWidth="1"/>
    <col min="5364" max="5618" width="9.140625" style="98"/>
    <col min="5619" max="5619" width="17.85546875" style="98" bestFit="1" customWidth="1"/>
    <col min="5620" max="5874" width="9.140625" style="98"/>
    <col min="5875" max="5875" width="17.85546875" style="98" bestFit="1" customWidth="1"/>
    <col min="5876" max="6130" width="9.140625" style="98"/>
    <col min="6131" max="6131" width="17.85546875" style="98" bestFit="1" customWidth="1"/>
    <col min="6132" max="6386" width="9.140625" style="98"/>
    <col min="6387" max="6387" width="17.85546875" style="98" bestFit="1" customWidth="1"/>
    <col min="6388" max="6642" width="9.140625" style="98"/>
    <col min="6643" max="6643" width="17.85546875" style="98" bestFit="1" customWidth="1"/>
    <col min="6644" max="6898" width="9.140625" style="98"/>
    <col min="6899" max="6899" width="17.85546875" style="98" bestFit="1" customWidth="1"/>
    <col min="6900" max="7154" width="9.140625" style="98"/>
    <col min="7155" max="7155" width="17.85546875" style="98" bestFit="1" customWidth="1"/>
    <col min="7156" max="7410" width="9.140625" style="98"/>
    <col min="7411" max="7411" width="17.85546875" style="98" bestFit="1" customWidth="1"/>
    <col min="7412" max="7666" width="9.140625" style="98"/>
    <col min="7667" max="7667" width="17.85546875" style="98" bestFit="1" customWidth="1"/>
    <col min="7668" max="7922" width="9.140625" style="98"/>
    <col min="7923" max="7923" width="17.85546875" style="98" bestFit="1" customWidth="1"/>
    <col min="7924" max="8178" width="9.140625" style="98"/>
    <col min="8179" max="8179" width="17.85546875" style="98" bestFit="1" customWidth="1"/>
    <col min="8180" max="8434" width="9.140625" style="98"/>
    <col min="8435" max="8435" width="17.85546875" style="98" bestFit="1" customWidth="1"/>
    <col min="8436" max="8690" width="9.140625" style="98"/>
    <col min="8691" max="8691" width="17.85546875" style="98" bestFit="1" customWidth="1"/>
    <col min="8692" max="8946" width="9.140625" style="98"/>
    <col min="8947" max="8947" width="17.85546875" style="98" bestFit="1" customWidth="1"/>
    <col min="8948" max="9202" width="9.140625" style="98"/>
    <col min="9203" max="9203" width="17.85546875" style="98" bestFit="1" customWidth="1"/>
    <col min="9204" max="9458" width="9.140625" style="98"/>
    <col min="9459" max="9459" width="17.85546875" style="98" bestFit="1" customWidth="1"/>
    <col min="9460" max="9714" width="9.140625" style="98"/>
    <col min="9715" max="9715" width="17.85546875" style="98" bestFit="1" customWidth="1"/>
    <col min="9716" max="9970" width="9.140625" style="98"/>
    <col min="9971" max="9971" width="17.85546875" style="98" bestFit="1" customWidth="1"/>
    <col min="9972" max="10226" width="9.140625" style="98"/>
    <col min="10227" max="10227" width="17.85546875" style="98" bestFit="1" customWidth="1"/>
    <col min="10228" max="10482" width="9.140625" style="98"/>
    <col min="10483" max="10483" width="17.85546875" style="98" bestFit="1" customWidth="1"/>
    <col min="10484" max="10738" width="9.140625" style="98"/>
    <col min="10739" max="10739" width="17.85546875" style="98" bestFit="1" customWidth="1"/>
    <col min="10740" max="10994" width="9.140625" style="98"/>
    <col min="10995" max="10995" width="17.85546875" style="98" bestFit="1" customWidth="1"/>
    <col min="10996" max="11250" width="9.140625" style="98"/>
    <col min="11251" max="11251" width="17.85546875" style="98" bestFit="1" customWidth="1"/>
    <col min="11252" max="11506" width="9.140625" style="98"/>
    <col min="11507" max="11507" width="17.85546875" style="98" bestFit="1" customWidth="1"/>
    <col min="11508" max="11762" width="9.140625" style="98"/>
    <col min="11763" max="11763" width="17.85546875" style="98" bestFit="1" customWidth="1"/>
    <col min="11764" max="12018" width="9.140625" style="98"/>
    <col min="12019" max="12019" width="17.85546875" style="98" bestFit="1" customWidth="1"/>
    <col min="12020" max="12274" width="9.140625" style="98"/>
    <col min="12275" max="12275" width="17.85546875" style="98" bestFit="1" customWidth="1"/>
    <col min="12276" max="12530" width="9.140625" style="98"/>
    <col min="12531" max="12531" width="17.85546875" style="98" bestFit="1" customWidth="1"/>
    <col min="12532" max="12786" width="9.140625" style="98"/>
    <col min="12787" max="12787" width="17.85546875" style="98" bestFit="1" customWidth="1"/>
    <col min="12788" max="13042" width="9.140625" style="98"/>
    <col min="13043" max="13043" width="17.85546875" style="98" bestFit="1" customWidth="1"/>
    <col min="13044" max="13298" width="9.140625" style="98"/>
    <col min="13299" max="13299" width="17.85546875" style="98" bestFit="1" customWidth="1"/>
    <col min="13300" max="13554" width="9.140625" style="98"/>
    <col min="13555" max="13555" width="17.85546875" style="98" bestFit="1" customWidth="1"/>
    <col min="13556" max="13810" width="9.140625" style="98"/>
    <col min="13811" max="13811" width="17.85546875" style="98" bestFit="1" customWidth="1"/>
    <col min="13812" max="14066" width="9.140625" style="98"/>
    <col min="14067" max="14067" width="17.85546875" style="98" bestFit="1" customWidth="1"/>
    <col min="14068" max="14322" width="9.140625" style="98"/>
    <col min="14323" max="14323" width="17.85546875" style="98" bestFit="1" customWidth="1"/>
    <col min="14324" max="14578" width="9.140625" style="98"/>
    <col min="14579" max="14579" width="17.85546875" style="98" bestFit="1" customWidth="1"/>
    <col min="14580" max="14834" width="9.140625" style="98"/>
    <col min="14835" max="14835" width="17.85546875" style="98" bestFit="1" customWidth="1"/>
    <col min="14836" max="15090" width="9.140625" style="98"/>
    <col min="15091" max="15091" width="17.85546875" style="98" bestFit="1" customWidth="1"/>
    <col min="15092" max="15346" width="9.140625" style="98"/>
    <col min="15347" max="15347" width="17.85546875" style="98" bestFit="1" customWidth="1"/>
    <col min="15348" max="15602" width="9.140625" style="98"/>
    <col min="15603" max="15603" width="17.85546875" style="98" bestFit="1" customWidth="1"/>
    <col min="15604" max="15858" width="9.140625" style="98"/>
    <col min="15859" max="15859" width="17.85546875" style="98" bestFit="1" customWidth="1"/>
    <col min="15860" max="16114" width="9.140625" style="98"/>
    <col min="16115" max="16115" width="17.85546875" style="98" bestFit="1" customWidth="1"/>
    <col min="16116" max="16384" width="9.140625" style="98"/>
  </cols>
  <sheetData>
    <row r="1" spans="1:22" ht="18.75" customHeight="1" x14ac:dyDescent="0.25">
      <c r="A1" s="538" t="s">
        <v>3308</v>
      </c>
      <c r="B1" s="538"/>
      <c r="C1" s="538"/>
      <c r="D1" s="538"/>
      <c r="E1" s="538"/>
      <c r="F1" s="538"/>
      <c r="G1" s="538"/>
      <c r="H1" s="538"/>
      <c r="I1" s="538"/>
      <c r="J1" s="538"/>
      <c r="K1" s="538"/>
      <c r="L1" s="538"/>
      <c r="M1" s="538"/>
      <c r="N1" s="538"/>
      <c r="O1" s="538"/>
      <c r="P1" s="538"/>
      <c r="Q1" s="538"/>
      <c r="R1" s="168"/>
      <c r="S1" s="539"/>
      <c r="T1" s="539"/>
      <c r="U1" s="539"/>
      <c r="V1" s="169"/>
    </row>
    <row r="2" spans="1:22" ht="15.75" x14ac:dyDescent="0.25">
      <c r="A2" s="540" t="s">
        <v>3309</v>
      </c>
      <c r="B2" s="540"/>
      <c r="C2" s="540"/>
      <c r="D2" s="540"/>
      <c r="E2" s="540"/>
      <c r="F2" s="540"/>
      <c r="G2" s="540"/>
      <c r="H2" s="540"/>
      <c r="I2" s="540"/>
      <c r="J2" s="540"/>
      <c r="K2" s="540"/>
      <c r="L2" s="540"/>
      <c r="M2" s="540"/>
      <c r="N2" s="540"/>
      <c r="O2" s="540"/>
      <c r="P2" s="540"/>
      <c r="Q2" s="540"/>
      <c r="R2" s="137"/>
      <c r="S2" s="170" t="s">
        <v>2158</v>
      </c>
      <c r="T2" s="171"/>
      <c r="V2" s="169"/>
    </row>
    <row r="3" spans="1:22" s="308" customFormat="1" ht="30.75" customHeight="1" x14ac:dyDescent="0.25">
      <c r="A3" s="541" t="s">
        <v>3494</v>
      </c>
      <c r="B3" s="543" t="s">
        <v>0</v>
      </c>
      <c r="C3" s="545" t="s">
        <v>2269</v>
      </c>
      <c r="D3" s="546"/>
      <c r="E3" s="546"/>
      <c r="F3" s="546"/>
      <c r="G3" s="546"/>
      <c r="H3" s="546"/>
      <c r="I3" s="546"/>
      <c r="J3" s="546"/>
      <c r="K3" s="546"/>
      <c r="L3" s="546"/>
      <c r="M3" s="546"/>
      <c r="N3" s="546"/>
      <c r="O3" s="546"/>
      <c r="P3" s="546"/>
      <c r="Q3" s="546"/>
      <c r="R3" s="547"/>
      <c r="S3" s="543" t="s">
        <v>2253</v>
      </c>
      <c r="T3" s="310"/>
      <c r="U3" s="310"/>
      <c r="V3" s="311"/>
    </row>
    <row r="4" spans="1:22" s="308" customFormat="1" ht="35.1" customHeight="1" x14ac:dyDescent="0.25">
      <c r="A4" s="542"/>
      <c r="B4" s="544"/>
      <c r="C4" s="312">
        <v>1987</v>
      </c>
      <c r="D4" s="245">
        <v>1989</v>
      </c>
      <c r="E4" s="245" t="s">
        <v>2257</v>
      </c>
      <c r="F4" s="245" t="s">
        <v>2258</v>
      </c>
      <c r="G4" s="245" t="s">
        <v>2259</v>
      </c>
      <c r="H4" s="245" t="s">
        <v>2260</v>
      </c>
      <c r="I4" s="245" t="s">
        <v>2261</v>
      </c>
      <c r="J4" s="245">
        <v>2000</v>
      </c>
      <c r="K4" s="245">
        <v>2002</v>
      </c>
      <c r="L4" s="245">
        <v>2004</v>
      </c>
      <c r="M4" s="245">
        <v>2006</v>
      </c>
      <c r="N4" s="245" t="s">
        <v>995</v>
      </c>
      <c r="O4" s="245" t="s">
        <v>2176</v>
      </c>
      <c r="P4" s="245" t="s">
        <v>2175</v>
      </c>
      <c r="Q4" s="245" t="s">
        <v>2174</v>
      </c>
      <c r="R4" s="245" t="s">
        <v>2389</v>
      </c>
      <c r="S4" s="544"/>
      <c r="T4" s="313"/>
      <c r="U4" s="313"/>
      <c r="V4" s="311"/>
    </row>
    <row r="5" spans="1:22" ht="35.1" customHeight="1" x14ac:dyDescent="0.25">
      <c r="A5" s="173">
        <v>1</v>
      </c>
      <c r="B5" s="129" t="s">
        <v>1</v>
      </c>
      <c r="C5" s="129">
        <v>495</v>
      </c>
      <c r="D5" s="129">
        <v>405</v>
      </c>
      <c r="E5" s="249">
        <v>399</v>
      </c>
      <c r="F5" s="249">
        <v>378</v>
      </c>
      <c r="G5" s="249">
        <v>383</v>
      </c>
      <c r="H5" s="249">
        <v>383</v>
      </c>
      <c r="I5" s="249">
        <v>397</v>
      </c>
      <c r="J5" s="249">
        <v>333</v>
      </c>
      <c r="K5" s="249">
        <v>329</v>
      </c>
      <c r="L5" s="249">
        <v>354</v>
      </c>
      <c r="M5" s="249">
        <v>353</v>
      </c>
      <c r="N5" s="249">
        <v>352</v>
      </c>
      <c r="O5" s="249">
        <v>352</v>
      </c>
      <c r="P5" s="249">
        <v>367</v>
      </c>
      <c r="Q5" s="249">
        <v>404</v>
      </c>
      <c r="R5" s="249">
        <v>404</v>
      </c>
      <c r="S5" s="129" t="s">
        <v>3073</v>
      </c>
      <c r="T5" s="172" t="s">
        <v>2190</v>
      </c>
      <c r="U5" s="172"/>
      <c r="V5" s="169"/>
    </row>
    <row r="6" spans="1:22" ht="35.1" customHeight="1" x14ac:dyDescent="0.25">
      <c r="A6" s="173">
        <v>2</v>
      </c>
      <c r="B6" s="129" t="s">
        <v>7</v>
      </c>
      <c r="C6" s="129">
        <v>0</v>
      </c>
      <c r="D6" s="129">
        <v>3</v>
      </c>
      <c r="E6" s="249">
        <v>3</v>
      </c>
      <c r="F6" s="249">
        <v>3</v>
      </c>
      <c r="G6" s="249">
        <v>3</v>
      </c>
      <c r="H6" s="249">
        <v>5</v>
      </c>
      <c r="I6" s="249">
        <v>5</v>
      </c>
      <c r="J6" s="249">
        <v>5</v>
      </c>
      <c r="K6" s="249">
        <v>16</v>
      </c>
      <c r="L6" s="249">
        <v>16</v>
      </c>
      <c r="M6" s="249">
        <v>17</v>
      </c>
      <c r="N6" s="249">
        <v>22</v>
      </c>
      <c r="O6" s="249">
        <v>22</v>
      </c>
      <c r="P6" s="249">
        <v>26</v>
      </c>
      <c r="Q6" s="249">
        <v>26</v>
      </c>
      <c r="R6" s="249">
        <v>26</v>
      </c>
      <c r="S6" s="129" t="s">
        <v>2985</v>
      </c>
      <c r="T6" s="172" t="s">
        <v>2190</v>
      </c>
      <c r="U6" s="172"/>
      <c r="V6" s="169"/>
    </row>
    <row r="7" spans="1:22" ht="35.1" customHeight="1" x14ac:dyDescent="0.25">
      <c r="A7" s="173">
        <v>3</v>
      </c>
      <c r="B7" s="129" t="s">
        <v>8</v>
      </c>
      <c r="C7" s="129">
        <v>427</v>
      </c>
      <c r="D7" s="129">
        <v>412</v>
      </c>
      <c r="E7" s="249">
        <v>397</v>
      </c>
      <c r="F7" s="249">
        <v>419</v>
      </c>
      <c r="G7" s="249">
        <v>689</v>
      </c>
      <c r="H7" s="249">
        <v>901</v>
      </c>
      <c r="I7" s="249">
        <v>1031</v>
      </c>
      <c r="J7" s="249">
        <v>911</v>
      </c>
      <c r="K7" s="249">
        <v>916</v>
      </c>
      <c r="L7" s="249">
        <v>991</v>
      </c>
      <c r="M7" s="249">
        <v>1046</v>
      </c>
      <c r="N7" s="249">
        <v>1058</v>
      </c>
      <c r="O7" s="249">
        <v>1103</v>
      </c>
      <c r="P7" s="249">
        <v>1107</v>
      </c>
      <c r="Q7" s="249">
        <v>1140</v>
      </c>
      <c r="R7" s="249">
        <v>1177</v>
      </c>
      <c r="S7" s="129" t="s">
        <v>2951</v>
      </c>
      <c r="T7" s="172" t="s">
        <v>2190</v>
      </c>
      <c r="U7" s="172"/>
      <c r="V7" s="169"/>
    </row>
    <row r="8" spans="1:22" ht="35.1" customHeight="1" x14ac:dyDescent="0.25">
      <c r="A8" s="173">
        <v>4</v>
      </c>
      <c r="B8" s="129" t="s">
        <v>12</v>
      </c>
      <c r="C8" s="129">
        <v>0</v>
      </c>
      <c r="D8" s="129">
        <v>0</v>
      </c>
      <c r="E8" s="249">
        <v>0</v>
      </c>
      <c r="F8" s="249">
        <v>0</v>
      </c>
      <c r="G8" s="249">
        <v>2</v>
      </c>
      <c r="H8" s="249">
        <v>3</v>
      </c>
      <c r="I8" s="249">
        <v>3</v>
      </c>
      <c r="J8" s="249">
        <v>2</v>
      </c>
      <c r="K8" s="249">
        <v>3</v>
      </c>
      <c r="L8" s="249">
        <v>3</v>
      </c>
      <c r="M8" s="249">
        <v>3</v>
      </c>
      <c r="N8" s="249">
        <v>3</v>
      </c>
      <c r="O8" s="249">
        <v>3</v>
      </c>
      <c r="P8" s="249">
        <v>3</v>
      </c>
      <c r="Q8" s="249">
        <v>10</v>
      </c>
      <c r="R8" s="249">
        <v>10</v>
      </c>
      <c r="S8" s="129" t="s">
        <v>3088</v>
      </c>
      <c r="T8" s="172" t="s">
        <v>2190</v>
      </c>
      <c r="U8" s="172"/>
      <c r="V8" s="169"/>
    </row>
    <row r="9" spans="1:22" ht="35.1" customHeight="1" x14ac:dyDescent="0.25">
      <c r="A9" s="173">
        <v>5</v>
      </c>
      <c r="B9" s="129" t="s">
        <v>13</v>
      </c>
      <c r="C9" s="129">
        <v>0</v>
      </c>
      <c r="D9" s="129">
        <v>0</v>
      </c>
      <c r="E9" s="249">
        <v>0</v>
      </c>
      <c r="F9" s="249">
        <v>0</v>
      </c>
      <c r="G9" s="249">
        <v>0</v>
      </c>
      <c r="H9" s="249">
        <v>0</v>
      </c>
      <c r="I9" s="249">
        <v>0</v>
      </c>
      <c r="J9" s="249">
        <v>0</v>
      </c>
      <c r="K9" s="249">
        <v>8</v>
      </c>
      <c r="L9" s="249">
        <v>5</v>
      </c>
      <c r="M9" s="249">
        <v>5</v>
      </c>
      <c r="N9" s="249">
        <v>6</v>
      </c>
      <c r="O9" s="249">
        <v>6</v>
      </c>
      <c r="P9" s="249">
        <v>9</v>
      </c>
      <c r="Q9" s="249">
        <v>9</v>
      </c>
      <c r="R9" s="249">
        <v>9</v>
      </c>
      <c r="S9" s="129" t="s">
        <v>2852</v>
      </c>
      <c r="T9" s="172" t="s">
        <v>2190</v>
      </c>
      <c r="U9" s="172"/>
      <c r="V9" s="169"/>
    </row>
    <row r="10" spans="1:22" ht="35.1" customHeight="1" x14ac:dyDescent="0.25">
      <c r="A10" s="173">
        <v>6</v>
      </c>
      <c r="B10" s="129" t="s">
        <v>15</v>
      </c>
      <c r="C10" s="129">
        <v>140</v>
      </c>
      <c r="D10" s="129">
        <v>114</v>
      </c>
      <c r="E10" s="249">
        <v>113</v>
      </c>
      <c r="F10" s="249">
        <v>155</v>
      </c>
      <c r="G10" s="249">
        <v>155</v>
      </c>
      <c r="H10" s="249">
        <v>124</v>
      </c>
      <c r="I10" s="249">
        <v>108</v>
      </c>
      <c r="J10" s="249">
        <v>118</v>
      </c>
      <c r="K10" s="249">
        <v>158</v>
      </c>
      <c r="L10" s="249">
        <v>186</v>
      </c>
      <c r="M10" s="249">
        <v>186</v>
      </c>
      <c r="N10" s="249">
        <v>186</v>
      </c>
      <c r="O10" s="249">
        <v>186</v>
      </c>
      <c r="P10" s="249">
        <v>222</v>
      </c>
      <c r="Q10" s="249">
        <v>304</v>
      </c>
      <c r="R10" s="249">
        <v>320</v>
      </c>
      <c r="S10" s="129" t="s">
        <v>3089</v>
      </c>
      <c r="T10" s="172" t="s">
        <v>2190</v>
      </c>
      <c r="U10" s="172"/>
      <c r="V10" s="169"/>
    </row>
    <row r="11" spans="1:22" ht="35.1" customHeight="1" x14ac:dyDescent="0.25">
      <c r="A11" s="173">
        <v>7</v>
      </c>
      <c r="B11" s="174" t="s">
        <v>20</v>
      </c>
      <c r="C11" s="129">
        <v>199</v>
      </c>
      <c r="D11" s="129">
        <v>192</v>
      </c>
      <c r="E11" s="249">
        <v>195</v>
      </c>
      <c r="F11" s="249">
        <v>195</v>
      </c>
      <c r="G11" s="249">
        <v>195</v>
      </c>
      <c r="H11" s="249">
        <v>211</v>
      </c>
      <c r="I11" s="249">
        <v>215</v>
      </c>
      <c r="J11" s="249">
        <v>219</v>
      </c>
      <c r="K11" s="249">
        <v>203</v>
      </c>
      <c r="L11" s="249">
        <v>217</v>
      </c>
      <c r="M11" s="249">
        <v>221</v>
      </c>
      <c r="N11" s="249">
        <v>222</v>
      </c>
      <c r="O11" s="249">
        <v>213</v>
      </c>
      <c r="P11" s="249">
        <v>231</v>
      </c>
      <c r="Q11" s="249">
        <v>243</v>
      </c>
      <c r="R11" s="249">
        <v>251</v>
      </c>
      <c r="S11" s="63" t="s">
        <v>2726</v>
      </c>
      <c r="T11" s="172" t="s">
        <v>2190</v>
      </c>
      <c r="U11" s="172"/>
      <c r="V11" s="169"/>
    </row>
    <row r="12" spans="1:22" ht="35.1" customHeight="1" x14ac:dyDescent="0.25">
      <c r="A12" s="173">
        <v>8</v>
      </c>
      <c r="B12" s="129" t="s">
        <v>24</v>
      </c>
      <c r="C12" s="129">
        <v>23</v>
      </c>
      <c r="D12" s="129">
        <v>47</v>
      </c>
      <c r="E12" s="249">
        <v>47</v>
      </c>
      <c r="F12" s="249">
        <v>21</v>
      </c>
      <c r="G12" s="249">
        <v>21</v>
      </c>
      <c r="H12" s="249">
        <v>21</v>
      </c>
      <c r="I12" s="249">
        <v>21</v>
      </c>
      <c r="J12" s="249">
        <v>23</v>
      </c>
      <c r="K12" s="249">
        <v>35</v>
      </c>
      <c r="L12" s="249">
        <v>36</v>
      </c>
      <c r="M12" s="249">
        <v>39</v>
      </c>
      <c r="N12" s="249">
        <v>39</v>
      </c>
      <c r="O12" s="249">
        <v>39</v>
      </c>
      <c r="P12" s="249">
        <v>47</v>
      </c>
      <c r="Q12" s="249">
        <v>49</v>
      </c>
      <c r="R12" s="249">
        <v>45</v>
      </c>
      <c r="S12" s="129" t="s">
        <v>2597</v>
      </c>
      <c r="T12" s="172" t="s">
        <v>2190</v>
      </c>
      <c r="U12" s="172"/>
      <c r="V12" s="169"/>
    </row>
    <row r="13" spans="1:22" ht="35.1" customHeight="1" x14ac:dyDescent="0.25">
      <c r="A13" s="173">
        <v>9</v>
      </c>
      <c r="B13" s="129" t="s">
        <v>28</v>
      </c>
      <c r="C13" s="129">
        <v>2076</v>
      </c>
      <c r="D13" s="129">
        <v>2109</v>
      </c>
      <c r="E13" s="249">
        <v>2119</v>
      </c>
      <c r="F13" s="249">
        <v>2119</v>
      </c>
      <c r="G13" s="249">
        <v>2119</v>
      </c>
      <c r="H13" s="249">
        <v>2123</v>
      </c>
      <c r="I13" s="249">
        <v>2125</v>
      </c>
      <c r="J13" s="249">
        <v>2081</v>
      </c>
      <c r="K13" s="249">
        <v>2120</v>
      </c>
      <c r="L13" s="249">
        <v>2136</v>
      </c>
      <c r="M13" s="249">
        <v>2152</v>
      </c>
      <c r="N13" s="249">
        <v>2155</v>
      </c>
      <c r="O13" s="249">
        <v>2097</v>
      </c>
      <c r="P13" s="249">
        <v>2106</v>
      </c>
      <c r="Q13" s="249">
        <v>2114</v>
      </c>
      <c r="R13" s="249">
        <v>2112</v>
      </c>
      <c r="S13" s="129" t="s">
        <v>2503</v>
      </c>
      <c r="T13" s="172" t="s">
        <v>2190</v>
      </c>
      <c r="U13" s="172"/>
      <c r="V13" s="169"/>
    </row>
    <row r="14" spans="1:22" ht="35.1" customHeight="1" x14ac:dyDescent="0.25">
      <c r="A14" s="173">
        <v>10</v>
      </c>
      <c r="B14" s="175" t="s">
        <v>2256</v>
      </c>
      <c r="C14" s="129">
        <v>686</v>
      </c>
      <c r="D14" s="129">
        <v>973</v>
      </c>
      <c r="E14" s="249">
        <v>971</v>
      </c>
      <c r="F14" s="249">
        <v>966</v>
      </c>
      <c r="G14" s="249">
        <v>966</v>
      </c>
      <c r="H14" s="249">
        <v>966</v>
      </c>
      <c r="I14" s="249">
        <v>966</v>
      </c>
      <c r="J14" s="249">
        <v>789</v>
      </c>
      <c r="K14" s="249">
        <v>658</v>
      </c>
      <c r="L14" s="249">
        <v>635</v>
      </c>
      <c r="M14" s="249">
        <v>615</v>
      </c>
      <c r="N14" s="249">
        <v>617</v>
      </c>
      <c r="O14" s="249">
        <v>604</v>
      </c>
      <c r="P14" s="249">
        <v>617</v>
      </c>
      <c r="Q14" s="249">
        <v>617</v>
      </c>
      <c r="R14" s="249">
        <v>616</v>
      </c>
      <c r="S14" s="66" t="s">
        <v>3247</v>
      </c>
      <c r="T14" s="172" t="s">
        <v>2190</v>
      </c>
      <c r="U14" s="172"/>
      <c r="V14" s="169"/>
    </row>
    <row r="15" spans="1:22" ht="35.1" customHeight="1" x14ac:dyDescent="0.25">
      <c r="A15" s="173">
        <v>11</v>
      </c>
      <c r="B15" s="129" t="s">
        <v>31</v>
      </c>
      <c r="C15" s="129">
        <v>0</v>
      </c>
      <c r="D15" s="129">
        <v>0</v>
      </c>
      <c r="E15" s="249">
        <v>0</v>
      </c>
      <c r="F15" s="249">
        <v>0</v>
      </c>
      <c r="G15" s="249">
        <v>0</v>
      </c>
      <c r="H15" s="249">
        <v>0</v>
      </c>
      <c r="I15" s="249">
        <v>0</v>
      </c>
      <c r="J15" s="249">
        <v>0</v>
      </c>
      <c r="K15" s="249">
        <v>1</v>
      </c>
      <c r="L15" s="249">
        <v>1</v>
      </c>
      <c r="M15" s="249">
        <v>1</v>
      </c>
      <c r="N15" s="249">
        <v>1.56</v>
      </c>
      <c r="O15" s="249">
        <v>1.63</v>
      </c>
      <c r="P15" s="249">
        <v>3</v>
      </c>
      <c r="Q15" s="249">
        <v>3</v>
      </c>
      <c r="R15" s="249">
        <v>3</v>
      </c>
      <c r="S15" s="129" t="s">
        <v>3093</v>
      </c>
      <c r="T15" s="172" t="s">
        <v>2190</v>
      </c>
      <c r="U15" s="172"/>
      <c r="V15" s="169"/>
    </row>
    <row r="16" spans="1:22" ht="35.1" customHeight="1" x14ac:dyDescent="0.25">
      <c r="A16" s="173">
        <v>12</v>
      </c>
      <c r="B16" s="129" t="s">
        <v>36</v>
      </c>
      <c r="C16" s="129">
        <v>0</v>
      </c>
      <c r="D16" s="129">
        <v>0</v>
      </c>
      <c r="E16" s="249">
        <v>0</v>
      </c>
      <c r="F16" s="249">
        <v>0</v>
      </c>
      <c r="G16" s="249">
        <v>0</v>
      </c>
      <c r="H16" s="249">
        <v>0</v>
      </c>
      <c r="I16" s="249">
        <v>0</v>
      </c>
      <c r="J16" s="249">
        <v>1</v>
      </c>
      <c r="K16" s="249">
        <v>1</v>
      </c>
      <c r="L16" s="249">
        <v>1</v>
      </c>
      <c r="M16" s="249">
        <v>1</v>
      </c>
      <c r="N16" s="249">
        <v>1</v>
      </c>
      <c r="O16" s="249">
        <v>1</v>
      </c>
      <c r="P16" s="249">
        <v>2</v>
      </c>
      <c r="Q16" s="249">
        <v>2</v>
      </c>
      <c r="R16" s="249">
        <v>2</v>
      </c>
      <c r="S16" s="129" t="s">
        <v>3094</v>
      </c>
      <c r="T16" s="172" t="s">
        <v>2190</v>
      </c>
      <c r="U16" s="172"/>
      <c r="V16" s="169"/>
    </row>
    <row r="17" spans="1:22" ht="35.1" customHeight="1" x14ac:dyDescent="0.25">
      <c r="A17" s="536" t="s">
        <v>37</v>
      </c>
      <c r="B17" s="537"/>
      <c r="C17" s="123">
        <v>4046</v>
      </c>
      <c r="D17" s="176">
        <v>4255</v>
      </c>
      <c r="E17" s="314">
        <v>4244</v>
      </c>
      <c r="F17" s="314">
        <v>4256</v>
      </c>
      <c r="G17" s="314">
        <v>4533</v>
      </c>
      <c r="H17" s="314">
        <v>4737</v>
      </c>
      <c r="I17" s="314">
        <v>4871</v>
      </c>
      <c r="J17" s="314">
        <v>4482</v>
      </c>
      <c r="K17" s="314">
        <v>4448</v>
      </c>
      <c r="L17" s="314">
        <v>4581</v>
      </c>
      <c r="M17" s="314">
        <v>4639</v>
      </c>
      <c r="N17" s="314">
        <v>4662.5600000000004</v>
      </c>
      <c r="O17" s="314">
        <v>4627.63</v>
      </c>
      <c r="P17" s="314">
        <v>4740</v>
      </c>
      <c r="Q17" s="314">
        <v>4921</v>
      </c>
      <c r="R17" s="314">
        <f>SUM(R5:R16)</f>
        <v>4975</v>
      </c>
      <c r="S17" s="140" t="s">
        <v>2223</v>
      </c>
      <c r="T17" s="172" t="s">
        <v>2190</v>
      </c>
      <c r="U17" s="172"/>
      <c r="V17" s="169"/>
    </row>
    <row r="18" spans="1:22" ht="34.5" customHeight="1" x14ac:dyDescent="0.2">
      <c r="A18" s="535" t="s">
        <v>3531</v>
      </c>
      <c r="B18" s="535"/>
      <c r="C18" s="535"/>
      <c r="D18" s="535"/>
      <c r="E18" s="535"/>
      <c r="F18" s="535"/>
      <c r="G18" s="535"/>
      <c r="H18" s="535"/>
      <c r="I18" s="535"/>
      <c r="J18" s="535"/>
      <c r="K18" s="535"/>
      <c r="L18" s="535"/>
      <c r="M18" s="535"/>
      <c r="N18" s="535"/>
      <c r="O18" s="535"/>
      <c r="P18" s="535"/>
      <c r="Q18" s="535"/>
      <c r="R18" s="535"/>
      <c r="S18" s="535"/>
      <c r="T18" s="177"/>
      <c r="U18" s="177"/>
      <c r="V18" s="169"/>
    </row>
    <row r="19" spans="1:22" x14ac:dyDescent="0.25">
      <c r="T19" s="178"/>
      <c r="U19" s="178"/>
      <c r="V19" s="169"/>
    </row>
    <row r="20" spans="1:22" x14ac:dyDescent="0.25">
      <c r="T20" s="178"/>
      <c r="U20" s="178"/>
      <c r="V20" s="169"/>
    </row>
    <row r="21" spans="1:22" x14ac:dyDescent="0.25">
      <c r="S21" s="169"/>
      <c r="T21" s="178"/>
      <c r="U21" s="178"/>
      <c r="V21" s="169"/>
    </row>
    <row r="22" spans="1:22" x14ac:dyDescent="0.25">
      <c r="S22" s="169"/>
      <c r="T22" s="178"/>
      <c r="U22" s="178"/>
      <c r="V22" s="169"/>
    </row>
    <row r="23" spans="1:22" x14ac:dyDescent="0.25">
      <c r="S23" s="169"/>
      <c r="T23" s="169"/>
      <c r="U23" s="169"/>
      <c r="V23" s="169"/>
    </row>
    <row r="26" spans="1:22" x14ac:dyDescent="0.25">
      <c r="D26" s="98" t="s">
        <v>45</v>
      </c>
    </row>
    <row r="35" spans="12:12" ht="29.25" customHeight="1" x14ac:dyDescent="0.25"/>
    <row r="41" spans="12:12" ht="12.75" customHeight="1" x14ac:dyDescent="0.25"/>
    <row r="42" spans="12:12" x14ac:dyDescent="0.25">
      <c r="L42" s="224"/>
    </row>
    <row r="43" spans="12:12" ht="12.75" customHeight="1" x14ac:dyDescent="0.25"/>
    <row r="44" spans="12:12" ht="11.25" customHeight="1" x14ac:dyDescent="0.25"/>
  </sheetData>
  <mergeCells count="9">
    <mergeCell ref="A18:S18"/>
    <mergeCell ref="A17:B17"/>
    <mergeCell ref="A1:Q1"/>
    <mergeCell ref="S1:U1"/>
    <mergeCell ref="A2:Q2"/>
    <mergeCell ref="A3:A4"/>
    <mergeCell ref="B3:B4"/>
    <mergeCell ref="S3:S4"/>
    <mergeCell ref="C3:R3"/>
  </mergeCells>
  <conditionalFormatting sqref="A5:XFD17">
    <cfRule type="expression" dxfId="40" priority="1">
      <formula>MOD(ROW(),3)=1</formula>
    </cfRule>
  </conditionalFormatting>
  <printOptions horizontalCentered="1"/>
  <pageMargins left="0.47244094488188981" right="0.47244094488188981" top="0.74803149606299213" bottom="0.74803149606299213" header="0.31496062992125984" footer="0.31496062992125984"/>
  <pageSetup paperSize="9" scale="65" orientation="landscape" r:id="rId1"/>
  <headerFooter>
    <oddHeader>&amp;C</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T60"/>
  <sheetViews>
    <sheetView view="pageBreakPreview" topLeftCell="A19" zoomScaleSheetLayoutView="100" workbookViewId="0">
      <selection activeCell="H43" sqref="H43"/>
    </sheetView>
  </sheetViews>
  <sheetFormatPr defaultColWidth="9.140625" defaultRowHeight="15" x14ac:dyDescent="0.25"/>
  <cols>
    <col min="1" max="1" width="6.7109375" style="10" customWidth="1"/>
    <col min="2" max="2" width="28.28515625" style="10" customWidth="1"/>
    <col min="3" max="3" width="14.85546875" style="59" customWidth="1"/>
    <col min="4" max="4" width="15.42578125" style="59" customWidth="1"/>
    <col min="5" max="5" width="29.42578125" style="10" customWidth="1"/>
    <col min="6" max="6" width="9.140625" style="10" customWidth="1"/>
    <col min="7" max="19" width="9.140625" style="10"/>
    <col min="20" max="20" width="25.7109375" style="10" customWidth="1"/>
    <col min="21" max="16384" width="9.140625" style="10"/>
  </cols>
  <sheetData>
    <row r="1" spans="1:20" x14ac:dyDescent="0.25">
      <c r="A1" s="551" t="s">
        <v>3504</v>
      </c>
      <c r="B1" s="551"/>
      <c r="C1" s="551"/>
      <c r="D1" s="551"/>
      <c r="E1" s="551"/>
      <c r="F1" s="13"/>
    </row>
    <row r="2" spans="1:20" x14ac:dyDescent="0.25">
      <c r="A2" s="552" t="s">
        <v>3503</v>
      </c>
      <c r="B2" s="552"/>
      <c r="C2" s="552"/>
      <c r="D2" s="552"/>
      <c r="E2" s="552"/>
      <c r="F2" s="13"/>
    </row>
    <row r="3" spans="1:20" ht="12" customHeight="1" x14ac:dyDescent="0.25">
      <c r="A3" s="553"/>
      <c r="B3" s="553"/>
      <c r="C3" s="554"/>
      <c r="D3" s="554"/>
      <c r="E3" s="553"/>
      <c r="F3" s="13"/>
      <c r="T3" s="59"/>
    </row>
    <row r="4" spans="1:20" s="382" customFormat="1" ht="45" customHeight="1" x14ac:dyDescent="0.25">
      <c r="A4" s="541" t="s">
        <v>3494</v>
      </c>
      <c r="B4" s="549" t="s">
        <v>2411</v>
      </c>
      <c r="C4" s="556" t="s">
        <v>3715</v>
      </c>
      <c r="D4" s="556"/>
      <c r="E4" s="543" t="s">
        <v>2253</v>
      </c>
      <c r="T4" s="393"/>
    </row>
    <row r="5" spans="1:20" s="382" customFormat="1" ht="17.25" customHeight="1" x14ac:dyDescent="0.25">
      <c r="A5" s="542"/>
      <c r="B5" s="550"/>
      <c r="C5" s="394">
        <v>2019</v>
      </c>
      <c r="D5" s="394">
        <v>2020</v>
      </c>
      <c r="E5" s="544"/>
    </row>
    <row r="6" spans="1:20" x14ac:dyDescent="0.25">
      <c r="A6" s="101">
        <v>1</v>
      </c>
      <c r="B6" s="14" t="s">
        <v>2410</v>
      </c>
      <c r="C6" s="246">
        <v>1748</v>
      </c>
      <c r="D6" s="246">
        <v>1080</v>
      </c>
      <c r="E6" s="99" t="s">
        <v>3073</v>
      </c>
    </row>
    <row r="7" spans="1:20" x14ac:dyDescent="0.25">
      <c r="A7" s="101">
        <v>2</v>
      </c>
      <c r="B7" s="14" t="s">
        <v>3251</v>
      </c>
      <c r="C7" s="246">
        <v>926</v>
      </c>
      <c r="D7" s="246">
        <v>660</v>
      </c>
      <c r="E7" s="99" t="s">
        <v>3043</v>
      </c>
    </row>
    <row r="8" spans="1:20" x14ac:dyDescent="0.25">
      <c r="A8" s="101">
        <v>3</v>
      </c>
      <c r="B8" s="14" t="s">
        <v>3250</v>
      </c>
      <c r="C8" s="246">
        <v>1940</v>
      </c>
      <c r="D8" s="246">
        <v>3000</v>
      </c>
      <c r="E8" s="99" t="s">
        <v>3038</v>
      </c>
    </row>
    <row r="9" spans="1:20" x14ac:dyDescent="0.25">
      <c r="A9" s="101">
        <v>4</v>
      </c>
      <c r="B9" s="3" t="s">
        <v>2409</v>
      </c>
      <c r="C9" s="246">
        <v>203</v>
      </c>
      <c r="D9" s="246">
        <v>50</v>
      </c>
      <c r="E9" s="99" t="s">
        <v>3011</v>
      </c>
    </row>
    <row r="10" spans="1:20" x14ac:dyDescent="0.25">
      <c r="A10" s="101">
        <v>5</v>
      </c>
      <c r="B10" s="3" t="s">
        <v>996</v>
      </c>
      <c r="C10" s="246">
        <v>1608</v>
      </c>
      <c r="D10" s="246">
        <v>416</v>
      </c>
      <c r="E10" s="99" t="s">
        <v>3248</v>
      </c>
    </row>
    <row r="11" spans="1:20" x14ac:dyDescent="0.25">
      <c r="A11" s="101">
        <v>6</v>
      </c>
      <c r="B11" s="3" t="s">
        <v>2408</v>
      </c>
      <c r="C11" s="246">
        <v>2</v>
      </c>
      <c r="D11" s="246">
        <v>3</v>
      </c>
      <c r="E11" s="99" t="s">
        <v>2988</v>
      </c>
    </row>
    <row r="12" spans="1:20" x14ac:dyDescent="0.25">
      <c r="A12" s="101">
        <v>7</v>
      </c>
      <c r="B12" s="3" t="s">
        <v>2407</v>
      </c>
      <c r="C12" s="246">
        <v>11</v>
      </c>
      <c r="D12" s="246">
        <v>4</v>
      </c>
      <c r="E12" s="99" t="s">
        <v>2985</v>
      </c>
    </row>
    <row r="13" spans="1:20" x14ac:dyDescent="0.25">
      <c r="A13" s="101">
        <v>8</v>
      </c>
      <c r="B13" s="3" t="s">
        <v>2406</v>
      </c>
      <c r="C13" s="246">
        <v>224</v>
      </c>
      <c r="D13" s="246">
        <v>202</v>
      </c>
      <c r="E13" s="99" t="s">
        <v>2951</v>
      </c>
    </row>
    <row r="14" spans="1:20" x14ac:dyDescent="0.25">
      <c r="A14" s="101">
        <v>9</v>
      </c>
      <c r="B14" s="3" t="s">
        <v>2405</v>
      </c>
      <c r="C14" s="246">
        <v>24</v>
      </c>
      <c r="D14" s="246">
        <v>39</v>
      </c>
      <c r="E14" s="99" t="s">
        <v>2936</v>
      </c>
    </row>
    <row r="15" spans="1:20" x14ac:dyDescent="0.25">
      <c r="A15" s="101">
        <v>10</v>
      </c>
      <c r="B15" s="3" t="s">
        <v>2404</v>
      </c>
      <c r="C15" s="246">
        <v>142</v>
      </c>
      <c r="D15" s="246">
        <v>80</v>
      </c>
      <c r="E15" s="99" t="s">
        <v>2933</v>
      </c>
    </row>
    <row r="16" spans="1:20" x14ac:dyDescent="0.25">
      <c r="A16" s="101">
        <v>11</v>
      </c>
      <c r="B16" s="3" t="s">
        <v>3519</v>
      </c>
      <c r="C16" s="246">
        <v>62</v>
      </c>
      <c r="D16" s="246">
        <v>62</v>
      </c>
      <c r="E16" s="99" t="s">
        <v>3521</v>
      </c>
    </row>
    <row r="17" spans="1:5" x14ac:dyDescent="0.25">
      <c r="A17" s="101">
        <v>12</v>
      </c>
      <c r="B17" s="3" t="s">
        <v>2403</v>
      </c>
      <c r="C17" s="246">
        <v>363</v>
      </c>
      <c r="D17" s="246">
        <v>101</v>
      </c>
      <c r="E17" s="99" t="s">
        <v>3087</v>
      </c>
    </row>
    <row r="18" spans="1:5" x14ac:dyDescent="0.25">
      <c r="A18" s="101">
        <v>13</v>
      </c>
      <c r="B18" s="3" t="s">
        <v>2402</v>
      </c>
      <c r="C18" s="246">
        <v>1228</v>
      </c>
      <c r="D18" s="246">
        <v>538</v>
      </c>
      <c r="E18" s="99" t="s">
        <v>3088</v>
      </c>
    </row>
    <row r="19" spans="1:5" x14ac:dyDescent="0.25">
      <c r="A19" s="101">
        <v>14</v>
      </c>
      <c r="B19" s="3" t="s">
        <v>2401</v>
      </c>
      <c r="C19" s="246">
        <v>192</v>
      </c>
      <c r="D19" s="246">
        <v>142</v>
      </c>
      <c r="E19" s="99" t="s">
        <v>2852</v>
      </c>
    </row>
    <row r="20" spans="1:5" x14ac:dyDescent="0.25">
      <c r="A20" s="101">
        <v>15</v>
      </c>
      <c r="B20" s="3" t="s">
        <v>2400</v>
      </c>
      <c r="C20" s="246">
        <v>2723</v>
      </c>
      <c r="D20" s="246">
        <v>1383</v>
      </c>
      <c r="E20" s="99" t="s">
        <v>2830</v>
      </c>
    </row>
    <row r="21" spans="1:5" x14ac:dyDescent="0.25">
      <c r="A21" s="101">
        <v>16</v>
      </c>
      <c r="B21" s="3" t="s">
        <v>15</v>
      </c>
      <c r="C21" s="246">
        <v>2516</v>
      </c>
      <c r="D21" s="246">
        <v>1102</v>
      </c>
      <c r="E21" s="99" t="s">
        <v>3089</v>
      </c>
    </row>
    <row r="22" spans="1:5" x14ac:dyDescent="0.25">
      <c r="A22" s="101">
        <v>17</v>
      </c>
      <c r="B22" s="3" t="s">
        <v>2399</v>
      </c>
      <c r="C22" s="246">
        <v>1752</v>
      </c>
      <c r="D22" s="246">
        <v>2475</v>
      </c>
      <c r="E22" s="99" t="s">
        <v>2758</v>
      </c>
    </row>
    <row r="23" spans="1:5" x14ac:dyDescent="0.25">
      <c r="A23" s="101">
        <v>18</v>
      </c>
      <c r="B23" s="3" t="s">
        <v>2398</v>
      </c>
      <c r="C23" s="246">
        <v>1545</v>
      </c>
      <c r="D23" s="246">
        <v>1826</v>
      </c>
      <c r="E23" s="99" t="s">
        <v>2755</v>
      </c>
    </row>
    <row r="24" spans="1:5" x14ac:dyDescent="0.25">
      <c r="A24" s="101">
        <v>19</v>
      </c>
      <c r="B24" s="3" t="s">
        <v>2397</v>
      </c>
      <c r="C24" s="246">
        <v>2795</v>
      </c>
      <c r="D24" s="246">
        <v>2816</v>
      </c>
      <c r="E24" s="99" t="s">
        <v>2740</v>
      </c>
    </row>
    <row r="25" spans="1:5" x14ac:dyDescent="0.25">
      <c r="A25" s="101">
        <v>20</v>
      </c>
      <c r="B25" s="3" t="s">
        <v>2396</v>
      </c>
      <c r="C25" s="246">
        <v>1057</v>
      </c>
      <c r="D25" s="246">
        <v>1248</v>
      </c>
      <c r="E25" s="99" t="s">
        <v>2731</v>
      </c>
    </row>
    <row r="26" spans="1:5" x14ac:dyDescent="0.25">
      <c r="A26" s="101">
        <v>21</v>
      </c>
      <c r="B26" s="3" t="s">
        <v>20</v>
      </c>
      <c r="C26" s="246">
        <v>2123</v>
      </c>
      <c r="D26" s="246">
        <v>1326</v>
      </c>
      <c r="E26" s="99" t="s">
        <v>3249</v>
      </c>
    </row>
    <row r="27" spans="1:5" x14ac:dyDescent="0.25">
      <c r="A27" s="101">
        <v>22</v>
      </c>
      <c r="B27" s="3" t="s">
        <v>2395</v>
      </c>
      <c r="C27" s="246">
        <v>77</v>
      </c>
      <c r="D27" s="246">
        <v>52</v>
      </c>
      <c r="E27" s="99" t="s">
        <v>2695</v>
      </c>
    </row>
    <row r="28" spans="1:5" x14ac:dyDescent="0.25">
      <c r="A28" s="101">
        <v>23</v>
      </c>
      <c r="B28" s="3" t="s">
        <v>2394</v>
      </c>
      <c r="C28" s="246">
        <v>386</v>
      </c>
      <c r="D28" s="246">
        <v>420</v>
      </c>
      <c r="E28" s="99" t="s">
        <v>2630</v>
      </c>
    </row>
    <row r="29" spans="1:5" x14ac:dyDescent="0.25">
      <c r="A29" s="101">
        <v>24</v>
      </c>
      <c r="B29" s="3" t="s">
        <v>23</v>
      </c>
      <c r="C29" s="246">
        <v>11</v>
      </c>
      <c r="D29" s="246">
        <v>5</v>
      </c>
      <c r="E29" s="99" t="s">
        <v>2613</v>
      </c>
    </row>
    <row r="30" spans="1:5" x14ac:dyDescent="0.25">
      <c r="A30" s="101">
        <v>25</v>
      </c>
      <c r="B30" s="3" t="s">
        <v>2393</v>
      </c>
      <c r="C30" s="246">
        <v>752</v>
      </c>
      <c r="D30" s="246">
        <v>187</v>
      </c>
      <c r="E30" s="99" t="s">
        <v>2597</v>
      </c>
    </row>
    <row r="31" spans="1:5" x14ac:dyDescent="0.25">
      <c r="A31" s="101">
        <v>26</v>
      </c>
      <c r="B31" s="3" t="s">
        <v>57</v>
      </c>
      <c r="C31" s="246">
        <v>1246</v>
      </c>
      <c r="D31" s="246">
        <v>1042</v>
      </c>
      <c r="E31" s="99" t="s">
        <v>2581</v>
      </c>
    </row>
    <row r="32" spans="1:5" x14ac:dyDescent="0.25">
      <c r="A32" s="101">
        <v>27</v>
      </c>
      <c r="B32" s="3" t="s">
        <v>25</v>
      </c>
      <c r="C32" s="246">
        <v>1195</v>
      </c>
      <c r="D32" s="246">
        <v>1467</v>
      </c>
      <c r="E32" s="99" t="s">
        <v>2559</v>
      </c>
    </row>
    <row r="33" spans="1:20" x14ac:dyDescent="0.25">
      <c r="A33" s="101">
        <v>28</v>
      </c>
      <c r="B33" s="3" t="s">
        <v>2392</v>
      </c>
      <c r="C33" s="246">
        <v>855</v>
      </c>
      <c r="D33" s="246">
        <v>396</v>
      </c>
      <c r="E33" s="99" t="s">
        <v>2556</v>
      </c>
    </row>
    <row r="34" spans="1:20" x14ac:dyDescent="0.25">
      <c r="A34" s="101">
        <v>29</v>
      </c>
      <c r="B34" s="3" t="s">
        <v>27</v>
      </c>
      <c r="C34" s="246">
        <v>1578</v>
      </c>
      <c r="D34" s="246">
        <v>167</v>
      </c>
      <c r="E34" s="99" t="s">
        <v>3090</v>
      </c>
    </row>
    <row r="35" spans="1:20" ht="17.25" customHeight="1" x14ac:dyDescent="0.25">
      <c r="A35" s="101">
        <v>30</v>
      </c>
      <c r="B35" s="3" t="s">
        <v>28</v>
      </c>
      <c r="C35" s="246">
        <v>257</v>
      </c>
      <c r="D35" s="246">
        <v>141</v>
      </c>
      <c r="E35" s="99" t="s">
        <v>2503</v>
      </c>
      <c r="T35" s="1"/>
    </row>
    <row r="36" spans="1:20" ht="18.75" customHeight="1" x14ac:dyDescent="0.25">
      <c r="A36" s="102">
        <v>31</v>
      </c>
      <c r="B36" s="207" t="s">
        <v>1000</v>
      </c>
      <c r="C36" s="248">
        <v>6</v>
      </c>
      <c r="D36" s="248">
        <v>15</v>
      </c>
      <c r="E36" s="99" t="s">
        <v>3247</v>
      </c>
    </row>
    <row r="37" spans="1:20" x14ac:dyDescent="0.25">
      <c r="A37" s="101">
        <v>32</v>
      </c>
      <c r="B37" s="3" t="s">
        <v>29</v>
      </c>
      <c r="C37" s="246">
        <v>0</v>
      </c>
      <c r="D37" s="246">
        <v>0</v>
      </c>
      <c r="E37" s="99" t="s">
        <v>2425</v>
      </c>
    </row>
    <row r="38" spans="1:20" x14ac:dyDescent="0.25">
      <c r="A38" s="101">
        <v>33</v>
      </c>
      <c r="B38" s="3" t="s">
        <v>859</v>
      </c>
      <c r="C38" s="246">
        <v>0</v>
      </c>
      <c r="D38" s="246">
        <v>1</v>
      </c>
      <c r="E38" s="99" t="s">
        <v>3092</v>
      </c>
    </row>
    <row r="39" spans="1:20" x14ac:dyDescent="0.25">
      <c r="A39" s="101">
        <v>34</v>
      </c>
      <c r="B39" s="3" t="s">
        <v>31</v>
      </c>
      <c r="C39" s="246">
        <v>0</v>
      </c>
      <c r="D39" s="246">
        <v>0</v>
      </c>
      <c r="E39" s="99" t="s">
        <v>3093</v>
      </c>
    </row>
    <row r="40" spans="1:20" x14ac:dyDescent="0.25">
      <c r="A40" s="101">
        <v>35</v>
      </c>
      <c r="B40" s="3" t="s">
        <v>34</v>
      </c>
      <c r="C40" s="246">
        <v>0</v>
      </c>
      <c r="D40" s="246">
        <v>0</v>
      </c>
      <c r="E40" s="99" t="s">
        <v>2415</v>
      </c>
    </row>
    <row r="41" spans="1:20" ht="12.75" customHeight="1" x14ac:dyDescent="0.25">
      <c r="A41" s="101">
        <v>36</v>
      </c>
      <c r="B41" s="3" t="s">
        <v>36</v>
      </c>
      <c r="C41" s="246">
        <v>0</v>
      </c>
      <c r="D41" s="246">
        <v>1</v>
      </c>
      <c r="E41" s="99" t="s">
        <v>3094</v>
      </c>
    </row>
    <row r="42" spans="1:20" s="1" customFormat="1" ht="18.75" customHeight="1" x14ac:dyDescent="0.25">
      <c r="A42" s="3"/>
      <c r="B42" s="155" t="s">
        <v>2391</v>
      </c>
      <c r="C42" s="251">
        <f>SUM(C6:C41)</f>
        <v>29547</v>
      </c>
      <c r="D42" s="251">
        <f>SUM(D6:D41)</f>
        <v>22447</v>
      </c>
      <c r="E42" s="321" t="s">
        <v>2223</v>
      </c>
      <c r="M42" s="71"/>
    </row>
    <row r="43" spans="1:20" ht="31.5" customHeight="1" x14ac:dyDescent="0.25">
      <c r="A43" s="555" t="s">
        <v>3532</v>
      </c>
      <c r="B43" s="555"/>
      <c r="C43" s="555"/>
      <c r="D43" s="555"/>
      <c r="E43" s="555"/>
    </row>
    <row r="44" spans="1:20" ht="14.25" customHeight="1" x14ac:dyDescent="0.25">
      <c r="A44" s="548" t="s">
        <v>3533</v>
      </c>
      <c r="B44" s="548"/>
      <c r="C44" s="548"/>
      <c r="D44" s="548"/>
      <c r="E44" s="548"/>
    </row>
    <row r="45" spans="1:20" x14ac:dyDescent="0.25">
      <c r="A45" s="415" t="s">
        <v>3518</v>
      </c>
    </row>
    <row r="46" spans="1:20" x14ac:dyDescent="0.25">
      <c r="I46" s="426"/>
    </row>
    <row r="60" spans="2:2" x14ac:dyDescent="0.25">
      <c r="B60"/>
    </row>
  </sheetData>
  <mergeCells count="9">
    <mergeCell ref="A44:E44"/>
    <mergeCell ref="A4:A5"/>
    <mergeCell ref="B4:B5"/>
    <mergeCell ref="A1:E1"/>
    <mergeCell ref="A2:E2"/>
    <mergeCell ref="E4:E5"/>
    <mergeCell ref="A3:E3"/>
    <mergeCell ref="A43:E43"/>
    <mergeCell ref="C4:D4"/>
  </mergeCells>
  <conditionalFormatting sqref="A6:XFD42 F43:XFD43">
    <cfRule type="expression" dxfId="39" priority="1">
      <formula>MOD(ROW(),3)=1</formula>
    </cfRule>
  </conditionalFormatting>
  <printOptions horizontalCentered="1"/>
  <pageMargins left="0.27559055118110237" right="0.27559055118110237" top="0.74803149606299213" bottom="0.55118110236220474" header="0.31496062992125984" footer="0.31496062992125984"/>
  <pageSetup paperSize="9" orientation="portrait" r:id="rId1"/>
  <headerFooter>
    <oddHeader>&amp;C</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S84"/>
  <sheetViews>
    <sheetView view="pageBreakPreview" zoomScale="110" zoomScaleSheetLayoutView="110" workbookViewId="0">
      <selection sqref="A1:S1"/>
    </sheetView>
  </sheetViews>
  <sheetFormatPr defaultColWidth="8.85546875" defaultRowHeight="15" x14ac:dyDescent="0.25"/>
  <cols>
    <col min="1" max="1" width="19.5703125" style="114" customWidth="1"/>
    <col min="2" max="2" width="10.28515625" style="327" customWidth="1"/>
    <col min="3" max="3" width="11.5703125" style="327" customWidth="1"/>
    <col min="4" max="4" width="10" style="327" customWidth="1"/>
    <col min="5" max="5" width="10.5703125" style="327" customWidth="1"/>
    <col min="6" max="6" width="9.140625" style="327" customWidth="1"/>
    <col min="7" max="7" width="11" style="327" customWidth="1"/>
    <col min="8" max="8" width="11.5703125" style="327" customWidth="1"/>
    <col min="9" max="9" width="21.42578125" style="65" customWidth="1"/>
    <col min="10" max="18" width="8.85546875" style="65"/>
    <col min="19" max="19" width="25.7109375" style="65" customWidth="1"/>
    <col min="20" max="16384" width="8.85546875" style="65"/>
  </cols>
  <sheetData>
    <row r="1" spans="1:19" s="109" customFormat="1" ht="15.75" x14ac:dyDescent="0.25">
      <c r="A1" s="566" t="s">
        <v>3310</v>
      </c>
      <c r="B1" s="566"/>
      <c r="C1" s="566"/>
      <c r="D1" s="566"/>
      <c r="E1" s="566"/>
      <c r="F1" s="566"/>
      <c r="G1" s="566"/>
      <c r="H1" s="566"/>
      <c r="I1" s="566"/>
    </row>
    <row r="2" spans="1:19" ht="21.75" customHeight="1" x14ac:dyDescent="0.25">
      <c r="A2" s="566" t="s">
        <v>3311</v>
      </c>
      <c r="B2" s="566"/>
      <c r="C2" s="566"/>
      <c r="D2" s="566"/>
      <c r="E2" s="566"/>
      <c r="F2" s="566"/>
      <c r="G2" s="566"/>
      <c r="H2" s="566"/>
      <c r="I2" s="566"/>
    </row>
    <row r="3" spans="1:19" ht="17.25" customHeight="1" x14ac:dyDescent="0.25">
      <c r="A3" s="567" t="s">
        <v>3252</v>
      </c>
      <c r="B3" s="568"/>
      <c r="C3" s="567"/>
      <c r="D3" s="567"/>
      <c r="E3" s="567"/>
      <c r="F3" s="567"/>
      <c r="G3" s="567"/>
      <c r="H3" s="567"/>
      <c r="I3" s="567"/>
      <c r="S3" s="230"/>
    </row>
    <row r="4" spans="1:19" ht="18" customHeight="1" x14ac:dyDescent="0.25">
      <c r="A4" s="567" t="s">
        <v>3507</v>
      </c>
      <c r="B4" s="568"/>
      <c r="C4" s="567"/>
      <c r="D4" s="567"/>
      <c r="E4" s="567"/>
      <c r="F4" s="567"/>
      <c r="G4" s="567"/>
      <c r="H4" s="567"/>
      <c r="I4" s="567"/>
      <c r="S4" s="230"/>
    </row>
    <row r="5" spans="1:19" ht="70.5" customHeight="1" x14ac:dyDescent="0.25">
      <c r="A5" s="322" t="s">
        <v>857</v>
      </c>
      <c r="B5" s="323" t="s">
        <v>3078</v>
      </c>
      <c r="C5" s="323" t="s">
        <v>3079</v>
      </c>
      <c r="D5" s="323" t="s">
        <v>3080</v>
      </c>
      <c r="E5" s="323" t="s">
        <v>3081</v>
      </c>
      <c r="F5" s="323" t="s">
        <v>3082</v>
      </c>
      <c r="G5" s="323" t="s">
        <v>3083</v>
      </c>
      <c r="H5" s="323" t="s">
        <v>3084</v>
      </c>
      <c r="I5" s="322" t="s">
        <v>2161</v>
      </c>
    </row>
    <row r="6" spans="1:19" ht="17.25" customHeight="1" x14ac:dyDescent="0.25">
      <c r="A6" s="558" t="s">
        <v>1</v>
      </c>
      <c r="B6" s="564">
        <v>29137</v>
      </c>
      <c r="C6" s="395">
        <v>60972</v>
      </c>
      <c r="D6" s="395">
        <v>24206</v>
      </c>
      <c r="E6" s="395">
        <v>629</v>
      </c>
      <c r="F6" s="395">
        <v>3074</v>
      </c>
      <c r="G6" s="395">
        <v>130647</v>
      </c>
      <c r="H6" s="395">
        <f>C6+D6+E6+F6+G6</f>
        <v>219528</v>
      </c>
      <c r="I6" s="558" t="s">
        <v>3073</v>
      </c>
    </row>
    <row r="7" spans="1:19" ht="17.25" customHeight="1" x14ac:dyDescent="0.25">
      <c r="A7" s="558"/>
      <c r="B7" s="564"/>
      <c r="C7" s="395">
        <f>C6/B6*10</f>
        <v>20.925970415622746</v>
      </c>
      <c r="D7" s="395">
        <f>D6/B6*10</f>
        <v>8.3076500669252145</v>
      </c>
      <c r="E7" s="395">
        <f>E6/B6*10</f>
        <v>0.21587672032124106</v>
      </c>
      <c r="F7" s="395">
        <f>F6/B6*10</f>
        <v>1.0550159590898172</v>
      </c>
      <c r="G7" s="395">
        <f>G6/B6*10</f>
        <v>44.838864673782474</v>
      </c>
      <c r="H7" s="395">
        <f>H6/B6*10</f>
        <v>75.343377835741492</v>
      </c>
      <c r="I7" s="558"/>
    </row>
    <row r="8" spans="1:19" ht="17.25" customHeight="1" x14ac:dyDescent="0.25">
      <c r="A8" s="558" t="s">
        <v>2</v>
      </c>
      <c r="B8" s="564">
        <v>66688</v>
      </c>
      <c r="C8" s="395">
        <v>330856</v>
      </c>
      <c r="D8" s="395">
        <v>100379</v>
      </c>
      <c r="E8" s="395">
        <v>7816</v>
      </c>
      <c r="F8" s="395">
        <v>15436</v>
      </c>
      <c r="G8" s="395">
        <v>596836</v>
      </c>
      <c r="H8" s="395">
        <f>C8+D8+E8+F8+G8</f>
        <v>1051323</v>
      </c>
      <c r="I8" s="558" t="s">
        <v>3043</v>
      </c>
    </row>
    <row r="9" spans="1:19" ht="17.25" customHeight="1" x14ac:dyDescent="0.25">
      <c r="A9" s="558"/>
      <c r="B9" s="564"/>
      <c r="C9" s="395">
        <f>C8/B8*10</f>
        <v>49.612523992322451</v>
      </c>
      <c r="D9" s="395">
        <f>D8/B8*10</f>
        <v>15.052033349328216</v>
      </c>
      <c r="E9" s="395">
        <f>E8/B8*10</f>
        <v>1.1720249520153552</v>
      </c>
      <c r="F9" s="395">
        <f>F8/B8*10</f>
        <v>2.3146593090211134</v>
      </c>
      <c r="G9" s="395">
        <f>G8/B8*10</f>
        <v>89.496761036468342</v>
      </c>
      <c r="H9" s="395">
        <f>H8/B8*10</f>
        <v>157.64800263915546</v>
      </c>
      <c r="I9" s="558"/>
    </row>
    <row r="10" spans="1:19" ht="17.25" customHeight="1" x14ac:dyDescent="0.25">
      <c r="A10" s="558" t="s">
        <v>3</v>
      </c>
      <c r="B10" s="564">
        <v>28327</v>
      </c>
      <c r="C10" s="395">
        <v>85844</v>
      </c>
      <c r="D10" s="395">
        <v>21148</v>
      </c>
      <c r="E10" s="395">
        <v>1102</v>
      </c>
      <c r="F10" s="395">
        <v>7223</v>
      </c>
      <c r="G10" s="395">
        <v>154832</v>
      </c>
      <c r="H10" s="395">
        <f>SUM(G10,F10,E10,D10,C10)</f>
        <v>270149</v>
      </c>
      <c r="I10" s="558" t="s">
        <v>3038</v>
      </c>
    </row>
    <row r="11" spans="1:19" ht="17.25" customHeight="1" x14ac:dyDescent="0.25">
      <c r="A11" s="558"/>
      <c r="B11" s="564"/>
      <c r="C11" s="395">
        <f>C10/B10*10</f>
        <v>30.304656334945456</v>
      </c>
      <c r="D11" s="395">
        <f>D10/B10*10</f>
        <v>7.4656687965545245</v>
      </c>
      <c r="E11" s="395">
        <f>E10/B10*10</f>
        <v>0.38902813570092143</v>
      </c>
      <c r="F11" s="395">
        <f>F10/B10*10</f>
        <v>2.5498640872665659</v>
      </c>
      <c r="G11" s="395">
        <f>G10/B10*10</f>
        <v>54.658806086066292</v>
      </c>
      <c r="H11" s="395">
        <f>H10/B10*10</f>
        <v>95.368023440533761</v>
      </c>
      <c r="I11" s="558"/>
    </row>
    <row r="12" spans="1:19" ht="17.25" customHeight="1" x14ac:dyDescent="0.25">
      <c r="A12" s="558" t="s">
        <v>4</v>
      </c>
      <c r="B12" s="564">
        <v>7306</v>
      </c>
      <c r="C12" s="395">
        <v>15007</v>
      </c>
      <c r="D12" s="395">
        <v>5428</v>
      </c>
      <c r="E12" s="395">
        <v>127</v>
      </c>
      <c r="F12" s="395">
        <v>746</v>
      </c>
      <c r="G12" s="395">
        <v>33931</v>
      </c>
      <c r="H12" s="395">
        <f t="shared" ref="H12:H74" si="0">SUM(G12,F12,E12,D12,C12)</f>
        <v>55239</v>
      </c>
      <c r="I12" s="558" t="s">
        <v>3011</v>
      </c>
    </row>
    <row r="13" spans="1:19" ht="17.25" customHeight="1" x14ac:dyDescent="0.25">
      <c r="A13" s="558"/>
      <c r="B13" s="564"/>
      <c r="C13" s="395">
        <f>C12/B12*10</f>
        <v>20.540651519299207</v>
      </c>
      <c r="D13" s="395">
        <f>D12/B12*10</f>
        <v>7.4295099917875715</v>
      </c>
      <c r="E13" s="395">
        <f>E12/B12*10</f>
        <v>0.17382972898987134</v>
      </c>
      <c r="F13" s="395">
        <f>F12/B12*10</f>
        <v>1.0210785655625514</v>
      </c>
      <c r="G13" s="395">
        <f>G12/B12*10</f>
        <v>46.442649876813576</v>
      </c>
      <c r="H13" s="395">
        <f>H12/B12*10</f>
        <v>75.607719682452782</v>
      </c>
      <c r="I13" s="558"/>
    </row>
    <row r="14" spans="1:19" ht="17.25" customHeight="1" x14ac:dyDescent="0.25">
      <c r="A14" s="558" t="s">
        <v>5</v>
      </c>
      <c r="B14" s="564">
        <v>55611</v>
      </c>
      <c r="C14" s="395">
        <v>145912</v>
      </c>
      <c r="D14" s="395">
        <v>46908</v>
      </c>
      <c r="E14" s="395">
        <v>1858</v>
      </c>
      <c r="F14" s="395">
        <v>9969</v>
      </c>
      <c r="G14" s="395">
        <v>275603</v>
      </c>
      <c r="H14" s="395">
        <f t="shared" si="0"/>
        <v>480250</v>
      </c>
      <c r="I14" s="558" t="s">
        <v>3085</v>
      </c>
    </row>
    <row r="15" spans="1:19" ht="17.25" customHeight="1" x14ac:dyDescent="0.25">
      <c r="A15" s="558"/>
      <c r="B15" s="564"/>
      <c r="C15" s="395">
        <f>C14/B14*10</f>
        <v>26.237974501447553</v>
      </c>
      <c r="D15" s="395">
        <v>8.43</v>
      </c>
      <c r="E15" s="395">
        <f>E14/B14*10</f>
        <v>0.33410656165147185</v>
      </c>
      <c r="F15" s="395">
        <f>F14/B14*10</f>
        <v>1.7926309543076011</v>
      </c>
      <c r="G15" s="395">
        <f>G14/B14*10</f>
        <v>49.559080038121962</v>
      </c>
      <c r="H15" s="395">
        <f>H14/B14*10</f>
        <v>86.358813903724069</v>
      </c>
      <c r="I15" s="558"/>
    </row>
    <row r="16" spans="1:19" ht="17.25" customHeight="1" x14ac:dyDescent="0.25">
      <c r="A16" s="558" t="s">
        <v>6</v>
      </c>
      <c r="B16" s="559">
        <v>195</v>
      </c>
      <c r="C16" s="395">
        <v>277</v>
      </c>
      <c r="D16" s="395">
        <v>98</v>
      </c>
      <c r="E16" s="395">
        <v>2</v>
      </c>
      <c r="F16" s="395">
        <v>21</v>
      </c>
      <c r="G16" s="395">
        <v>838</v>
      </c>
      <c r="H16" s="395">
        <f t="shared" si="0"/>
        <v>1236</v>
      </c>
      <c r="I16" s="558" t="s">
        <v>2988</v>
      </c>
    </row>
    <row r="17" spans="1:9" ht="17.25" customHeight="1" x14ac:dyDescent="0.25">
      <c r="A17" s="558"/>
      <c r="B17" s="559"/>
      <c r="C17" s="395">
        <v>14.19</v>
      </c>
      <c r="D17" s="395">
        <v>5.03</v>
      </c>
      <c r="E17" s="395">
        <v>0.11</v>
      </c>
      <c r="F17" s="395">
        <v>1.06</v>
      </c>
      <c r="G17" s="395">
        <v>42.86</v>
      </c>
      <c r="H17" s="395">
        <v>63.26</v>
      </c>
      <c r="I17" s="558"/>
    </row>
    <row r="18" spans="1:9" ht="17.25" customHeight="1" x14ac:dyDescent="0.25">
      <c r="A18" s="558" t="s">
        <v>7</v>
      </c>
      <c r="B18" s="564">
        <v>2237</v>
      </c>
      <c r="C18" s="395">
        <v>9010</v>
      </c>
      <c r="D18" s="395">
        <v>2617</v>
      </c>
      <c r="E18" s="395">
        <v>172</v>
      </c>
      <c r="F18" s="395">
        <v>665</v>
      </c>
      <c r="G18" s="395">
        <v>12874</v>
      </c>
      <c r="H18" s="395">
        <f t="shared" si="0"/>
        <v>25338</v>
      </c>
      <c r="I18" s="558" t="s">
        <v>2985</v>
      </c>
    </row>
    <row r="19" spans="1:9" ht="17.25" customHeight="1" x14ac:dyDescent="0.25">
      <c r="A19" s="558"/>
      <c r="B19" s="564"/>
      <c r="C19" s="395">
        <v>40.270000000000003</v>
      </c>
      <c r="D19" s="395">
        <f>D18/B18*10</f>
        <v>11.698703620920876</v>
      </c>
      <c r="E19" s="395">
        <f>E18/B18*10</f>
        <v>0.76888690210102817</v>
      </c>
      <c r="F19" s="395">
        <f>F18/B18*10</f>
        <v>2.9727313366115333</v>
      </c>
      <c r="G19" s="395">
        <v>57.54</v>
      </c>
      <c r="H19" s="395">
        <v>113.24</v>
      </c>
      <c r="I19" s="558"/>
    </row>
    <row r="20" spans="1:9" ht="17.25" customHeight="1" x14ac:dyDescent="0.25">
      <c r="A20" s="558" t="s">
        <v>8</v>
      </c>
      <c r="B20" s="564">
        <v>14857</v>
      </c>
      <c r="C20" s="395">
        <v>27737</v>
      </c>
      <c r="D20" s="395">
        <v>9636</v>
      </c>
      <c r="E20" s="395">
        <v>315</v>
      </c>
      <c r="F20" s="395">
        <v>1556</v>
      </c>
      <c r="G20" s="395">
        <v>68003</v>
      </c>
      <c r="H20" s="395">
        <f t="shared" si="0"/>
        <v>107247</v>
      </c>
      <c r="I20" s="558" t="s">
        <v>2951</v>
      </c>
    </row>
    <row r="21" spans="1:9" ht="17.25" customHeight="1" x14ac:dyDescent="0.25">
      <c r="A21" s="558"/>
      <c r="B21" s="564"/>
      <c r="C21" s="395">
        <f>C20/B20*10</f>
        <v>18.669314128020464</v>
      </c>
      <c r="D21" s="395">
        <f>D20/B20*10</f>
        <v>6.4858315945345622</v>
      </c>
      <c r="E21" s="395">
        <f>E20/B20*10</f>
        <v>0.21202126943528302</v>
      </c>
      <c r="F21" s="395">
        <f>F20/B20*10</f>
        <v>1.047317762670795</v>
      </c>
      <c r="G21" s="395">
        <f>G20/B20*10</f>
        <v>45.771690112404926</v>
      </c>
      <c r="H21" s="395">
        <v>72.180000000000007</v>
      </c>
      <c r="I21" s="558"/>
    </row>
    <row r="22" spans="1:9" ht="17.25" customHeight="1" x14ac:dyDescent="0.25">
      <c r="A22" s="558" t="s">
        <v>9</v>
      </c>
      <c r="B22" s="564">
        <v>1602</v>
      </c>
      <c r="C22" s="395">
        <v>2455</v>
      </c>
      <c r="D22" s="395">
        <v>929</v>
      </c>
      <c r="E22" s="395">
        <v>18</v>
      </c>
      <c r="F22" s="395">
        <v>137</v>
      </c>
      <c r="G22" s="395">
        <v>6927</v>
      </c>
      <c r="H22" s="395">
        <f t="shared" si="0"/>
        <v>10466</v>
      </c>
      <c r="I22" s="558" t="s">
        <v>2936</v>
      </c>
    </row>
    <row r="23" spans="1:9" ht="17.25" customHeight="1" x14ac:dyDescent="0.25">
      <c r="A23" s="558"/>
      <c r="B23" s="564"/>
      <c r="C23" s="395">
        <f>C22/B22*10</f>
        <v>15.324594257178529</v>
      </c>
      <c r="D23" s="395">
        <f>D22/B22*10</f>
        <v>5.7990012484394509</v>
      </c>
      <c r="E23" s="395">
        <f>E22/B22*10</f>
        <v>0.11235955056179775</v>
      </c>
      <c r="F23" s="395">
        <f>F22/B22*10</f>
        <v>0.85518102372034954</v>
      </c>
      <c r="G23" s="395">
        <v>43.23</v>
      </c>
      <c r="H23" s="395">
        <v>65.31</v>
      </c>
      <c r="I23" s="558"/>
    </row>
    <row r="24" spans="1:9" ht="17.25" customHeight="1" x14ac:dyDescent="0.25">
      <c r="A24" s="558" t="s">
        <v>10</v>
      </c>
      <c r="B24" s="564">
        <v>15434</v>
      </c>
      <c r="C24" s="395">
        <v>110045</v>
      </c>
      <c r="D24" s="395">
        <v>30745</v>
      </c>
      <c r="E24" s="395">
        <v>2559</v>
      </c>
      <c r="F24" s="395">
        <v>2711</v>
      </c>
      <c r="G24" s="395">
        <v>106300</v>
      </c>
      <c r="H24" s="395">
        <f t="shared" si="0"/>
        <v>252360</v>
      </c>
      <c r="I24" s="558" t="s">
        <v>2933</v>
      </c>
    </row>
    <row r="25" spans="1:9" ht="17.25" customHeight="1" x14ac:dyDescent="0.25">
      <c r="A25" s="558"/>
      <c r="B25" s="564"/>
      <c r="C25" s="395">
        <f>C24/B24*10</f>
        <v>71.300375793702216</v>
      </c>
      <c r="D25" s="395">
        <f>D24/B24*10</f>
        <v>19.920305818323182</v>
      </c>
      <c r="E25" s="395">
        <f>E24/B24*10</f>
        <v>1.6580277309835427</v>
      </c>
      <c r="F25" s="395">
        <f>F24/B24*10</f>
        <v>1.7565115977711545</v>
      </c>
      <c r="G25" s="395">
        <f>G24/B24*10</f>
        <v>68.873914733704808</v>
      </c>
      <c r="H25" s="395">
        <f>H24/B24*10</f>
        <v>163.5091356744849</v>
      </c>
      <c r="I25" s="558"/>
    </row>
    <row r="26" spans="1:9" ht="17.25" customHeight="1" x14ac:dyDescent="0.25">
      <c r="A26" s="558" t="s">
        <v>3519</v>
      </c>
      <c r="B26" s="564">
        <v>23612</v>
      </c>
      <c r="C26" s="395">
        <v>170222</v>
      </c>
      <c r="D26" s="395">
        <v>47806</v>
      </c>
      <c r="E26" s="395">
        <v>3813</v>
      </c>
      <c r="F26" s="395">
        <v>3706</v>
      </c>
      <c r="G26" s="395">
        <v>164648</v>
      </c>
      <c r="H26" s="395">
        <f t="shared" si="0"/>
        <v>390195</v>
      </c>
      <c r="I26" s="558" t="s">
        <v>3521</v>
      </c>
    </row>
    <row r="27" spans="1:9" ht="17.25" customHeight="1" x14ac:dyDescent="0.25">
      <c r="A27" s="558"/>
      <c r="B27" s="564"/>
      <c r="C27" s="395">
        <f>C26/B26*10</f>
        <v>72.091309503642222</v>
      </c>
      <c r="D27" s="395">
        <f>D26/B26*10</f>
        <v>20.246484838217857</v>
      </c>
      <c r="E27" s="395">
        <v>1.62</v>
      </c>
      <c r="F27" s="395">
        <f>F26/B26*10</f>
        <v>1.5695409114009826</v>
      </c>
      <c r="G27" s="395">
        <f>G26/B26*10</f>
        <v>69.730645434524817</v>
      </c>
      <c r="H27" s="395">
        <f>H26/B26*10</f>
        <v>165.25283754023377</v>
      </c>
      <c r="I27" s="558"/>
    </row>
    <row r="28" spans="1:9" ht="17.25" customHeight="1" x14ac:dyDescent="0.25">
      <c r="A28" s="558" t="s">
        <v>11</v>
      </c>
      <c r="B28" s="564">
        <v>23611</v>
      </c>
      <c r="C28" s="395">
        <v>48994</v>
      </c>
      <c r="D28" s="395">
        <v>19899</v>
      </c>
      <c r="E28" s="395">
        <v>423</v>
      </c>
      <c r="F28" s="395">
        <v>2826</v>
      </c>
      <c r="G28" s="395">
        <v>105870</v>
      </c>
      <c r="H28" s="395">
        <f t="shared" si="0"/>
        <v>178012</v>
      </c>
      <c r="I28" s="558" t="s">
        <v>3087</v>
      </c>
    </row>
    <row r="29" spans="1:9" ht="17.25" customHeight="1" x14ac:dyDescent="0.25">
      <c r="A29" s="558"/>
      <c r="B29" s="564"/>
      <c r="C29" s="395">
        <f>C28/B28*10</f>
        <v>20.750497649400703</v>
      </c>
      <c r="D29" s="395">
        <f>D28/B28*10</f>
        <v>8.427851425183178</v>
      </c>
      <c r="E29" s="395">
        <f>E28/B28*10</f>
        <v>0.17915378425310238</v>
      </c>
      <c r="F29" s="395">
        <f>F28/B28*10</f>
        <v>1.1968997501164711</v>
      </c>
      <c r="G29" s="395">
        <f>G28/B28*10</f>
        <v>44.839269831858033</v>
      </c>
      <c r="H29" s="395">
        <f>H28/B28*10</f>
        <v>75.393672440811486</v>
      </c>
      <c r="I29" s="558"/>
    </row>
    <row r="30" spans="1:9" ht="17.25" customHeight="1" x14ac:dyDescent="0.25">
      <c r="A30" s="558" t="s">
        <v>12</v>
      </c>
      <c r="B30" s="564">
        <v>38575</v>
      </c>
      <c r="C30" s="395">
        <v>128882</v>
      </c>
      <c r="D30" s="395">
        <v>38742</v>
      </c>
      <c r="E30" s="395">
        <v>1993</v>
      </c>
      <c r="F30" s="395">
        <v>8931</v>
      </c>
      <c r="G30" s="395">
        <v>205215</v>
      </c>
      <c r="H30" s="395">
        <f t="shared" si="0"/>
        <v>383763</v>
      </c>
      <c r="I30" s="558" t="s">
        <v>3088</v>
      </c>
    </row>
    <row r="31" spans="1:9" ht="17.25" customHeight="1" x14ac:dyDescent="0.25">
      <c r="A31" s="558"/>
      <c r="B31" s="564"/>
      <c r="C31" s="395">
        <f>C30/B30*10</f>
        <v>33.410758263123782</v>
      </c>
      <c r="D31" s="395">
        <f>D30/B30*10</f>
        <v>10.043292287751132</v>
      </c>
      <c r="E31" s="395">
        <f>E30/B30*10</f>
        <v>0.51665586519766693</v>
      </c>
      <c r="F31" s="395">
        <f>F30/B30*10</f>
        <v>2.3152300712896952</v>
      </c>
      <c r="G31" s="395">
        <f>G30/B30*10</f>
        <v>53.19896305897602</v>
      </c>
      <c r="H31" s="395">
        <v>99.49</v>
      </c>
      <c r="I31" s="558"/>
    </row>
    <row r="32" spans="1:9" ht="17.25" customHeight="1" x14ac:dyDescent="0.25">
      <c r="A32" s="558" t="s">
        <v>13</v>
      </c>
      <c r="B32" s="564">
        <v>21144</v>
      </c>
      <c r="C32" s="395">
        <v>67979</v>
      </c>
      <c r="D32" s="395">
        <v>19070</v>
      </c>
      <c r="E32" s="395">
        <v>1017</v>
      </c>
      <c r="F32" s="395">
        <v>5001</v>
      </c>
      <c r="G32" s="395">
        <v>119889</v>
      </c>
      <c r="H32" s="395">
        <f t="shared" si="0"/>
        <v>212956</v>
      </c>
      <c r="I32" s="558" t="s">
        <v>2852</v>
      </c>
    </row>
    <row r="33" spans="1:19" ht="17.25" customHeight="1" x14ac:dyDescent="0.25">
      <c r="A33" s="558"/>
      <c r="B33" s="564"/>
      <c r="C33" s="395">
        <f>C32/B32*10</f>
        <v>32.150491865304581</v>
      </c>
      <c r="D33" s="395">
        <f>D32/B32*10</f>
        <v>9.0191070752932276</v>
      </c>
      <c r="E33" s="395">
        <f>E32/B32*10</f>
        <v>0.48098751418842228</v>
      </c>
      <c r="F33" s="395">
        <v>2.36</v>
      </c>
      <c r="G33" s="395">
        <f>G32/B32*10</f>
        <v>56.70119182746879</v>
      </c>
      <c r="H33" s="395">
        <f>H32/B32*10</f>
        <v>100.71698827090428</v>
      </c>
      <c r="I33" s="558"/>
    </row>
    <row r="34" spans="1:19" ht="17.25" customHeight="1" x14ac:dyDescent="0.25">
      <c r="A34" s="558" t="s">
        <v>14</v>
      </c>
      <c r="B34" s="564">
        <v>77482</v>
      </c>
      <c r="C34" s="395">
        <v>165067</v>
      </c>
      <c r="D34" s="395">
        <v>64630</v>
      </c>
      <c r="E34" s="395">
        <v>1535</v>
      </c>
      <c r="F34" s="395">
        <v>8156</v>
      </c>
      <c r="G34" s="395">
        <v>349339</v>
      </c>
      <c r="H34" s="395">
        <f t="shared" si="0"/>
        <v>588727</v>
      </c>
      <c r="I34" s="558" t="s">
        <v>2830</v>
      </c>
    </row>
    <row r="35" spans="1:19" ht="29.25" customHeight="1" x14ac:dyDescent="0.25">
      <c r="A35" s="558"/>
      <c r="B35" s="564"/>
      <c r="C35" s="395">
        <f>C34/B34*10</f>
        <v>21.303915748173768</v>
      </c>
      <c r="D35" s="395">
        <f>D34/B34*10</f>
        <v>8.3412921710848984</v>
      </c>
      <c r="E35" s="395">
        <f>E34/B34*10</f>
        <v>0.19811052889703415</v>
      </c>
      <c r="F35" s="395">
        <f>F34/B34*10</f>
        <v>1.0526315789473684</v>
      </c>
      <c r="G35" s="395">
        <f>G34/B34*10</f>
        <v>45.086471696652126</v>
      </c>
      <c r="H35" s="395">
        <f>H34/B34*10</f>
        <v>75.982421723755195</v>
      </c>
      <c r="I35" s="558"/>
      <c r="S35" s="100"/>
    </row>
    <row r="36" spans="1:19" ht="17.25" customHeight="1" x14ac:dyDescent="0.25">
      <c r="A36" s="558" t="s">
        <v>15</v>
      </c>
      <c r="B36" s="564">
        <v>50778</v>
      </c>
      <c r="C36" s="395">
        <v>131249</v>
      </c>
      <c r="D36" s="395">
        <v>40380</v>
      </c>
      <c r="E36" s="395">
        <v>1586</v>
      </c>
      <c r="F36" s="395">
        <v>10687</v>
      </c>
      <c r="G36" s="395">
        <v>256606</v>
      </c>
      <c r="H36" s="395">
        <f t="shared" si="0"/>
        <v>440508</v>
      </c>
      <c r="I36" s="558" t="s">
        <v>3089</v>
      </c>
    </row>
    <row r="37" spans="1:19" ht="17.25" customHeight="1" x14ac:dyDescent="0.25">
      <c r="A37" s="558"/>
      <c r="B37" s="564"/>
      <c r="C37" s="395">
        <f>C36/B36*10</f>
        <v>25.847611170191811</v>
      </c>
      <c r="D37" s="395">
        <f>D36/B36*10</f>
        <v>7.952262790972469</v>
      </c>
      <c r="E37" s="395">
        <f>E36/B36*10</f>
        <v>0.31233998975934463</v>
      </c>
      <c r="F37" s="395">
        <f>F36/B36*10</f>
        <v>2.1046516207806532</v>
      </c>
      <c r="G37" s="395">
        <f>G36/B36*10</f>
        <v>50.534877309070858</v>
      </c>
      <c r="H37" s="395">
        <f>H36/B36*10</f>
        <v>86.75174288077514</v>
      </c>
      <c r="I37" s="558"/>
    </row>
    <row r="38" spans="1:19" ht="17.25" customHeight="1" x14ac:dyDescent="0.25">
      <c r="A38" s="558" t="s">
        <v>16</v>
      </c>
      <c r="B38" s="564">
        <v>16847</v>
      </c>
      <c r="C38" s="395">
        <v>44723</v>
      </c>
      <c r="D38" s="395">
        <v>13317</v>
      </c>
      <c r="E38" s="395">
        <v>508</v>
      </c>
      <c r="F38" s="395">
        <v>3924</v>
      </c>
      <c r="G38" s="395">
        <v>116251</v>
      </c>
      <c r="H38" s="395">
        <f t="shared" si="0"/>
        <v>178723</v>
      </c>
      <c r="I38" s="558" t="s">
        <v>2758</v>
      </c>
    </row>
    <row r="39" spans="1:19" ht="17.25" customHeight="1" x14ac:dyDescent="0.25">
      <c r="A39" s="558"/>
      <c r="B39" s="564"/>
      <c r="C39" s="395">
        <f>C38/B38*10</f>
        <v>26.54656615421143</v>
      </c>
      <c r="D39" s="395">
        <f>D38/B38*10</f>
        <v>7.9046714548584323</v>
      </c>
      <c r="E39" s="395">
        <f>E38/B38*10</f>
        <v>0.30153736570309253</v>
      </c>
      <c r="F39" s="395">
        <f>F38/B38*10</f>
        <v>2.3291980768089275</v>
      </c>
      <c r="G39" s="395">
        <f>G38/B38*10</f>
        <v>69.003976969193332</v>
      </c>
      <c r="H39" s="395">
        <v>106.08</v>
      </c>
      <c r="I39" s="558"/>
    </row>
    <row r="40" spans="1:19" ht="17.25" customHeight="1" x14ac:dyDescent="0.25">
      <c r="A40" s="558" t="s">
        <v>17</v>
      </c>
      <c r="B40" s="564">
        <v>17119</v>
      </c>
      <c r="C40" s="395">
        <v>52302</v>
      </c>
      <c r="D40" s="395">
        <v>14963</v>
      </c>
      <c r="E40" s="395">
        <v>731</v>
      </c>
      <c r="F40" s="395">
        <v>4328</v>
      </c>
      <c r="G40" s="395">
        <v>108642</v>
      </c>
      <c r="H40" s="395">
        <f t="shared" si="0"/>
        <v>180966</v>
      </c>
      <c r="I40" s="558" t="s">
        <v>2755</v>
      </c>
    </row>
    <row r="41" spans="1:19" ht="12.75" customHeight="1" x14ac:dyDescent="0.25">
      <c r="A41" s="558"/>
      <c r="B41" s="564"/>
      <c r="C41" s="395">
        <f>C40/B40*10</f>
        <v>30.552018225363632</v>
      </c>
      <c r="D41" s="395">
        <f>D40/B40*10</f>
        <v>8.7405806413926044</v>
      </c>
      <c r="E41" s="395">
        <f>E40/B40*10</f>
        <v>0.42701092353525322</v>
      </c>
      <c r="F41" s="395">
        <f>F40/B40*10</f>
        <v>2.5281850575384075</v>
      </c>
      <c r="G41" s="395">
        <f>G40/B40*10</f>
        <v>63.462819089900108</v>
      </c>
      <c r="H41" s="395">
        <f>H40/B40*10</f>
        <v>105.71061393773</v>
      </c>
      <c r="I41" s="558"/>
    </row>
    <row r="42" spans="1:19" s="100" customFormat="1" ht="17.25" customHeight="1" x14ac:dyDescent="0.25">
      <c r="A42" s="558" t="s">
        <v>18</v>
      </c>
      <c r="B42" s="564">
        <v>18006</v>
      </c>
      <c r="C42" s="395">
        <v>44973</v>
      </c>
      <c r="D42" s="395">
        <v>9925</v>
      </c>
      <c r="E42" s="395">
        <v>451</v>
      </c>
      <c r="F42" s="395">
        <v>4516</v>
      </c>
      <c r="G42" s="395">
        <v>96689</v>
      </c>
      <c r="H42" s="395">
        <f t="shared" si="0"/>
        <v>156554</v>
      </c>
      <c r="I42" s="558" t="s">
        <v>2740</v>
      </c>
      <c r="L42" s="225"/>
    </row>
    <row r="43" spans="1:19" ht="12.75" customHeight="1" x14ac:dyDescent="0.25">
      <c r="A43" s="558"/>
      <c r="B43" s="564"/>
      <c r="C43" s="395">
        <f>C42/B42*10</f>
        <v>24.976674441852715</v>
      </c>
      <c r="D43" s="395">
        <f>D42/B42*10</f>
        <v>5.5120515383760971</v>
      </c>
      <c r="E43" s="395">
        <f>E42/B42*10</f>
        <v>0.25047206486726648</v>
      </c>
      <c r="F43" s="395">
        <f>F42/B42*10</f>
        <v>2.508052871265134</v>
      </c>
      <c r="G43" s="395">
        <f>G42/B42*10</f>
        <v>53.698211707208714</v>
      </c>
      <c r="H43" s="395">
        <f>H42/B42*10</f>
        <v>86.945462623569924</v>
      </c>
      <c r="I43" s="558"/>
    </row>
    <row r="44" spans="1:19" s="110" customFormat="1" ht="11.25" customHeight="1" x14ac:dyDescent="0.25">
      <c r="A44" s="558" t="s">
        <v>19</v>
      </c>
      <c r="B44" s="564">
        <v>12486</v>
      </c>
      <c r="C44" s="395">
        <v>35850</v>
      </c>
      <c r="D44" s="395">
        <v>9612</v>
      </c>
      <c r="E44" s="395">
        <v>522</v>
      </c>
      <c r="F44" s="395">
        <v>2897</v>
      </c>
      <c r="G44" s="395">
        <v>86646</v>
      </c>
      <c r="H44" s="395">
        <f t="shared" si="0"/>
        <v>135527</v>
      </c>
      <c r="I44" s="558" t="s">
        <v>2731</v>
      </c>
    </row>
    <row r="45" spans="1:19" s="110" customFormat="1" ht="17.25" customHeight="1" x14ac:dyDescent="0.25">
      <c r="A45" s="558"/>
      <c r="B45" s="564"/>
      <c r="C45" s="395">
        <f>C44/B44*10</f>
        <v>28.712157616530515</v>
      </c>
      <c r="D45" s="395">
        <f>D44/B44*10</f>
        <v>7.6982220086496875</v>
      </c>
      <c r="E45" s="395">
        <f>E44/B44*10</f>
        <v>0.41806823642479574</v>
      </c>
      <c r="F45" s="395">
        <f>F44/B44*10</f>
        <v>2.320198622457152</v>
      </c>
      <c r="G45" s="395">
        <f>G44/B44*10</f>
        <v>69.394521864488226</v>
      </c>
      <c r="H45" s="395">
        <f>H44/B44*10</f>
        <v>108.54316834855038</v>
      </c>
      <c r="I45" s="558"/>
    </row>
    <row r="46" spans="1:19" s="110" customFormat="1" ht="17.25" customHeight="1" x14ac:dyDescent="0.25">
      <c r="A46" s="558" t="s">
        <v>20</v>
      </c>
      <c r="B46" s="564">
        <v>51619</v>
      </c>
      <c r="C46" s="395">
        <v>126656</v>
      </c>
      <c r="D46" s="395">
        <v>39066</v>
      </c>
      <c r="E46" s="395">
        <v>1647</v>
      </c>
      <c r="F46" s="395">
        <v>9062</v>
      </c>
      <c r="G46" s="395">
        <v>255857</v>
      </c>
      <c r="H46" s="395">
        <f t="shared" si="0"/>
        <v>432288</v>
      </c>
      <c r="I46" s="558" t="s">
        <v>2726</v>
      </c>
    </row>
    <row r="47" spans="1:19" s="110" customFormat="1" ht="17.25" customHeight="1" x14ac:dyDescent="0.25">
      <c r="A47" s="558"/>
      <c r="B47" s="564"/>
      <c r="C47" s="395">
        <f>C46/B46*10</f>
        <v>24.536701602123252</v>
      </c>
      <c r="D47" s="395">
        <f>D46/B46*10</f>
        <v>7.5681435130475219</v>
      </c>
      <c r="E47" s="395">
        <f>E46/B46*10</f>
        <v>0.31906856002634687</v>
      </c>
      <c r="F47" s="395">
        <f>F46/B46*10</f>
        <v>1.7555551250508534</v>
      </c>
      <c r="G47" s="395">
        <f>G46/B46*10</f>
        <v>49.566438714426859</v>
      </c>
      <c r="H47" s="395">
        <f>H46/B46*10</f>
        <v>83.745907514674826</v>
      </c>
      <c r="I47" s="558"/>
    </row>
    <row r="48" spans="1:19" ht="17.25" customHeight="1" x14ac:dyDescent="0.25">
      <c r="A48" s="558" t="s">
        <v>21</v>
      </c>
      <c r="B48" s="564">
        <v>1849</v>
      </c>
      <c r="C48" s="395">
        <v>3529</v>
      </c>
      <c r="D48" s="395">
        <v>1367</v>
      </c>
      <c r="E48" s="395">
        <v>25</v>
      </c>
      <c r="F48" s="395">
        <v>125</v>
      </c>
      <c r="G48" s="395">
        <v>8298</v>
      </c>
      <c r="H48" s="395">
        <f t="shared" si="0"/>
        <v>13344</v>
      </c>
      <c r="I48" s="558" t="s">
        <v>2695</v>
      </c>
    </row>
    <row r="49" spans="1:9" ht="17.25" customHeight="1" x14ac:dyDescent="0.25">
      <c r="A49" s="558"/>
      <c r="B49" s="564"/>
      <c r="C49" s="395">
        <f>C48/B48*10</f>
        <v>19.085992428339644</v>
      </c>
      <c r="D49" s="395">
        <v>7.4</v>
      </c>
      <c r="E49" s="395">
        <f>E48/B48*10</f>
        <v>0.13520822065981611</v>
      </c>
      <c r="F49" s="395">
        <v>0.67</v>
      </c>
      <c r="G49" s="395">
        <v>44.89</v>
      </c>
      <c r="H49" s="395">
        <v>72.180000000000007</v>
      </c>
      <c r="I49" s="558"/>
    </row>
    <row r="50" spans="1:9" ht="17.25" customHeight="1" x14ac:dyDescent="0.25">
      <c r="A50" s="558" t="s">
        <v>22</v>
      </c>
      <c r="B50" s="564">
        <v>16630</v>
      </c>
      <c r="C50" s="395">
        <v>26155</v>
      </c>
      <c r="D50" s="395">
        <v>10865</v>
      </c>
      <c r="E50" s="395">
        <v>191</v>
      </c>
      <c r="F50" s="395">
        <v>928</v>
      </c>
      <c r="G50" s="395">
        <v>70224</v>
      </c>
      <c r="H50" s="395">
        <f t="shared" si="0"/>
        <v>108363</v>
      </c>
      <c r="I50" s="558" t="s">
        <v>2630</v>
      </c>
    </row>
    <row r="51" spans="1:9" ht="17.25" customHeight="1" x14ac:dyDescent="0.25">
      <c r="A51" s="558"/>
      <c r="B51" s="564"/>
      <c r="C51" s="395">
        <f>C50/B50*10</f>
        <v>15.727600721587493</v>
      </c>
      <c r="D51" s="395">
        <f>D50/B50*10</f>
        <v>6.5333734215273598</v>
      </c>
      <c r="E51" s="395">
        <v>0.12</v>
      </c>
      <c r="F51" s="395">
        <f>F50/B50*10</f>
        <v>0.55802766085387856</v>
      </c>
      <c r="G51" s="395">
        <f>G50/B50*10</f>
        <v>42.227300060132293</v>
      </c>
      <c r="H51" s="395">
        <f>H50/B50*10</f>
        <v>65.161154539987976</v>
      </c>
      <c r="I51" s="558"/>
    </row>
    <row r="52" spans="1:9" ht="17.25" customHeight="1" x14ac:dyDescent="0.25">
      <c r="A52" s="558" t="s">
        <v>23</v>
      </c>
      <c r="B52" s="564">
        <v>3342</v>
      </c>
      <c r="C52" s="395">
        <v>17645</v>
      </c>
      <c r="D52" s="395">
        <v>5372</v>
      </c>
      <c r="E52" s="395">
        <v>505</v>
      </c>
      <c r="F52" s="395">
        <v>664</v>
      </c>
      <c r="G52" s="395">
        <v>32994</v>
      </c>
      <c r="H52" s="395">
        <f t="shared" si="0"/>
        <v>57180</v>
      </c>
      <c r="I52" s="558" t="s">
        <v>2613</v>
      </c>
    </row>
    <row r="53" spans="1:9" ht="17.25" customHeight="1" x14ac:dyDescent="0.25">
      <c r="A53" s="558"/>
      <c r="B53" s="564"/>
      <c r="C53" s="395">
        <f>C52/B52*10</f>
        <v>52.797725912627172</v>
      </c>
      <c r="D53" s="395">
        <f>D52/B52*10</f>
        <v>16.074207061639736</v>
      </c>
      <c r="E53" s="395">
        <f>E52/B52*10</f>
        <v>1.5110712148414125</v>
      </c>
      <c r="F53" s="395">
        <f>F52/B52*10</f>
        <v>1.9868342309994016</v>
      </c>
      <c r="G53" s="395">
        <v>98.69</v>
      </c>
      <c r="H53" s="395">
        <f>H52/B52*10</f>
        <v>171.09515260323161</v>
      </c>
      <c r="I53" s="558"/>
    </row>
    <row r="54" spans="1:9" ht="17.25" customHeight="1" x14ac:dyDescent="0.25">
      <c r="A54" s="558" t="s">
        <v>24</v>
      </c>
      <c r="B54" s="564">
        <v>26364</v>
      </c>
      <c r="C54" s="395">
        <v>62092</v>
      </c>
      <c r="D54" s="395">
        <v>21433</v>
      </c>
      <c r="E54" s="395">
        <v>776</v>
      </c>
      <c r="F54" s="395">
        <v>4107</v>
      </c>
      <c r="G54" s="395">
        <v>128374</v>
      </c>
      <c r="H54" s="395">
        <f t="shared" si="0"/>
        <v>216782</v>
      </c>
      <c r="I54" s="558" t="s">
        <v>2597</v>
      </c>
    </row>
    <row r="55" spans="1:9" ht="17.25" customHeight="1" x14ac:dyDescent="0.25">
      <c r="A55" s="558"/>
      <c r="B55" s="564"/>
      <c r="C55" s="395">
        <f>C54/B54*10</f>
        <v>23.551813078440297</v>
      </c>
      <c r="D55" s="395">
        <f>D54/B54*10</f>
        <v>8.1296464876346537</v>
      </c>
      <c r="E55" s="395">
        <f>E54/B54*10</f>
        <v>0.29434076771354878</v>
      </c>
      <c r="F55" s="395">
        <f>F54/B54*10</f>
        <v>1.5578060992262175</v>
      </c>
      <c r="G55" s="395">
        <f>G54/B54*10</f>
        <v>48.692914580488548</v>
      </c>
      <c r="H55" s="395">
        <f>H54/B54*10</f>
        <v>82.226521013503259</v>
      </c>
      <c r="I55" s="558"/>
    </row>
    <row r="56" spans="1:9" ht="17.25" customHeight="1" x14ac:dyDescent="0.25">
      <c r="A56" s="558" t="s">
        <v>57</v>
      </c>
      <c r="B56" s="564">
        <v>20582</v>
      </c>
      <c r="C56" s="395">
        <v>41389</v>
      </c>
      <c r="D56" s="395">
        <v>17227</v>
      </c>
      <c r="E56" s="395">
        <v>333</v>
      </c>
      <c r="F56" s="395">
        <v>2031</v>
      </c>
      <c r="G56" s="395">
        <v>90862</v>
      </c>
      <c r="H56" s="395">
        <f t="shared" si="0"/>
        <v>151842</v>
      </c>
      <c r="I56" s="558" t="s">
        <v>2581</v>
      </c>
    </row>
    <row r="57" spans="1:9" ht="17.25" customHeight="1" x14ac:dyDescent="0.25">
      <c r="A57" s="558"/>
      <c r="B57" s="564"/>
      <c r="C57" s="395">
        <f>C56/B56*10</f>
        <v>20.109318822271888</v>
      </c>
      <c r="D57" s="395">
        <f>D56/B56*10</f>
        <v>8.36993489456807</v>
      </c>
      <c r="E57" s="395">
        <f>E56/B56*10</f>
        <v>0.16179185696239434</v>
      </c>
      <c r="F57" s="395">
        <f>F56/B56*10</f>
        <v>0.9867845690409095</v>
      </c>
      <c r="G57" s="395">
        <f>G56/B56*10</f>
        <v>44.146341463414636</v>
      </c>
      <c r="H57" s="395">
        <f>H56/B56*10</f>
        <v>73.774171606257894</v>
      </c>
      <c r="I57" s="558"/>
    </row>
    <row r="58" spans="1:9" ht="17.25" customHeight="1" x14ac:dyDescent="0.25">
      <c r="A58" s="558" t="s">
        <v>25</v>
      </c>
      <c r="B58" s="564">
        <v>7726</v>
      </c>
      <c r="C58" s="395">
        <v>25061</v>
      </c>
      <c r="D58" s="395">
        <v>5513</v>
      </c>
      <c r="E58" s="395">
        <v>297</v>
      </c>
      <c r="F58" s="395">
        <v>2169</v>
      </c>
      <c r="G58" s="395">
        <v>43017</v>
      </c>
      <c r="H58" s="395">
        <f t="shared" si="0"/>
        <v>76057</v>
      </c>
      <c r="I58" s="558" t="s">
        <v>2559</v>
      </c>
    </row>
    <row r="59" spans="1:9" ht="17.25" customHeight="1" x14ac:dyDescent="0.25">
      <c r="A59" s="558"/>
      <c r="B59" s="564"/>
      <c r="C59" s="395">
        <f>C58/B58*10</f>
        <v>32.437224954698422</v>
      </c>
      <c r="D59" s="395">
        <f>D58/B58*10</f>
        <v>7.1356458710846491</v>
      </c>
      <c r="E59" s="395">
        <f>E58/B58*10</f>
        <v>0.38441625679523689</v>
      </c>
      <c r="F59" s="395">
        <f>F58/B58*10</f>
        <v>2.8074035723530932</v>
      </c>
      <c r="G59" s="395">
        <f>G58/B58*10</f>
        <v>55.678229355423248</v>
      </c>
      <c r="H59" s="395">
        <f>H58/B58*10</f>
        <v>98.442920010354641</v>
      </c>
      <c r="I59" s="558"/>
    </row>
    <row r="60" spans="1:9" ht="17.25" customHeight="1" x14ac:dyDescent="0.25">
      <c r="A60" s="558" t="s">
        <v>26</v>
      </c>
      <c r="B60" s="564">
        <v>14806</v>
      </c>
      <c r="C60" s="395">
        <v>32498</v>
      </c>
      <c r="D60" s="395">
        <v>10374</v>
      </c>
      <c r="E60" s="395">
        <v>372</v>
      </c>
      <c r="F60" s="395">
        <v>1893</v>
      </c>
      <c r="G60" s="395">
        <v>70553</v>
      </c>
      <c r="H60" s="395">
        <f t="shared" si="0"/>
        <v>115690</v>
      </c>
      <c r="I60" s="558" t="s">
        <v>2556</v>
      </c>
    </row>
    <row r="61" spans="1:9" ht="17.25" customHeight="1" x14ac:dyDescent="0.25">
      <c r="A61" s="558"/>
      <c r="B61" s="564"/>
      <c r="C61" s="395">
        <f>C60/B60*10</f>
        <v>21.949209779818993</v>
      </c>
      <c r="D61" s="395">
        <f>D60/B60*10</f>
        <v>7.0066189382682698</v>
      </c>
      <c r="E61" s="395">
        <f>E60/B60*10</f>
        <v>0.25124949344860192</v>
      </c>
      <c r="F61" s="395">
        <f>F60/B60*10</f>
        <v>1.2785357287586114</v>
      </c>
      <c r="G61" s="395">
        <f>G60/B60*10</f>
        <v>47.651627718492506</v>
      </c>
      <c r="H61" s="395">
        <f>H60/B60*10</f>
        <v>78.137241658786976</v>
      </c>
      <c r="I61" s="558"/>
    </row>
    <row r="62" spans="1:9" ht="17.25" customHeight="1" x14ac:dyDescent="0.25">
      <c r="A62" s="558" t="s">
        <v>27</v>
      </c>
      <c r="B62" s="564">
        <v>24303</v>
      </c>
      <c r="C62" s="395">
        <v>152540</v>
      </c>
      <c r="D62" s="395">
        <v>40975</v>
      </c>
      <c r="E62" s="395">
        <v>2948</v>
      </c>
      <c r="F62" s="395">
        <v>4904</v>
      </c>
      <c r="G62" s="395">
        <v>169545</v>
      </c>
      <c r="H62" s="395">
        <f t="shared" si="0"/>
        <v>370912</v>
      </c>
      <c r="I62" s="558" t="s">
        <v>3090</v>
      </c>
    </row>
    <row r="63" spans="1:9" ht="17.25" customHeight="1" x14ac:dyDescent="0.25">
      <c r="A63" s="558"/>
      <c r="B63" s="564"/>
      <c r="C63" s="395">
        <f>C62/B62*10</f>
        <v>62.76591367320907</v>
      </c>
      <c r="D63" s="395">
        <f>D62/B62*10</f>
        <v>16.860058429000535</v>
      </c>
      <c r="E63" s="395">
        <f>E62/B62*10</f>
        <v>1.2130189688515822</v>
      </c>
      <c r="F63" s="395">
        <f>F62/B62*10</f>
        <v>2.0178578776282761</v>
      </c>
      <c r="G63" s="395">
        <f>G62/B62*10</f>
        <v>69.762992223182323</v>
      </c>
      <c r="H63" s="395">
        <f>H62/B62*10</f>
        <v>152.6198411718718</v>
      </c>
      <c r="I63" s="558"/>
    </row>
    <row r="64" spans="1:9" ht="17.25" customHeight="1" x14ac:dyDescent="0.25">
      <c r="A64" s="558" t="s">
        <v>28</v>
      </c>
      <c r="B64" s="564">
        <v>16902</v>
      </c>
      <c r="C64" s="395">
        <v>40388</v>
      </c>
      <c r="D64" s="395">
        <v>12193</v>
      </c>
      <c r="E64" s="395">
        <v>447</v>
      </c>
      <c r="F64" s="395">
        <v>2533</v>
      </c>
      <c r="G64" s="395">
        <v>92144</v>
      </c>
      <c r="H64" s="395">
        <f t="shared" si="0"/>
        <v>147705</v>
      </c>
      <c r="I64" s="558" t="s">
        <v>2503</v>
      </c>
    </row>
    <row r="65" spans="1:9" ht="17.25" customHeight="1" x14ac:dyDescent="0.25">
      <c r="A65" s="558"/>
      <c r="B65" s="564"/>
      <c r="C65" s="395">
        <f>C64/B64*10</f>
        <v>23.895396994438528</v>
      </c>
      <c r="D65" s="395">
        <f>D64/B64*10</f>
        <v>7.2139391787954086</v>
      </c>
      <c r="E65" s="395">
        <f>E64/B64*10</f>
        <v>0.26446574369897052</v>
      </c>
      <c r="F65" s="395">
        <f>F64/B64*10</f>
        <v>1.4986392142941662</v>
      </c>
      <c r="G65" s="395">
        <f>G64/B64*10</f>
        <v>54.516625251449533</v>
      </c>
      <c r="H65" s="395">
        <f>H64/B64*10</f>
        <v>87.389066382676617</v>
      </c>
      <c r="I65" s="558"/>
    </row>
    <row r="66" spans="1:9" ht="17.25" customHeight="1" x14ac:dyDescent="0.25">
      <c r="A66" s="565" t="s">
        <v>1000</v>
      </c>
      <c r="B66" s="564">
        <v>6743</v>
      </c>
      <c r="C66" s="395">
        <v>49468</v>
      </c>
      <c r="D66" s="395">
        <v>15823</v>
      </c>
      <c r="E66" s="395">
        <v>1116</v>
      </c>
      <c r="F66" s="395">
        <v>2912</v>
      </c>
      <c r="G66" s="395">
        <v>43347</v>
      </c>
      <c r="H66" s="395">
        <f t="shared" si="0"/>
        <v>112666</v>
      </c>
      <c r="I66" s="565" t="s">
        <v>3091</v>
      </c>
    </row>
    <row r="67" spans="1:9" ht="17.25" customHeight="1" x14ac:dyDescent="0.25">
      <c r="A67" s="565"/>
      <c r="B67" s="564"/>
      <c r="C67" s="395">
        <f>C66/B66*10</f>
        <v>73.362005042266048</v>
      </c>
      <c r="D67" s="395">
        <f>D66/B66*10</f>
        <v>23.465816402194868</v>
      </c>
      <c r="E67" s="395">
        <f>E66/B66*10</f>
        <v>1.6550496811508231</v>
      </c>
      <c r="F67" s="395">
        <f>F66/B66*10</f>
        <v>4.3185525730387067</v>
      </c>
      <c r="G67" s="395">
        <v>64.290000000000006</v>
      </c>
      <c r="H67" s="395">
        <f>H66/B66*10</f>
        <v>167.08586682485543</v>
      </c>
      <c r="I67" s="565"/>
    </row>
    <row r="68" spans="1:9" ht="17.25" customHeight="1" x14ac:dyDescent="0.25">
      <c r="A68" s="558" t="s">
        <v>29</v>
      </c>
      <c r="B68" s="559">
        <v>22</v>
      </c>
      <c r="C68" s="395">
        <v>57</v>
      </c>
      <c r="D68" s="395">
        <v>18</v>
      </c>
      <c r="E68" s="395">
        <v>0.46</v>
      </c>
      <c r="F68" s="395">
        <v>3</v>
      </c>
      <c r="G68" s="395">
        <v>111</v>
      </c>
      <c r="H68" s="395">
        <f t="shared" si="0"/>
        <v>189.45999999999998</v>
      </c>
      <c r="I68" s="558" t="s">
        <v>2425</v>
      </c>
    </row>
    <row r="69" spans="1:9" ht="17.25" customHeight="1" x14ac:dyDescent="0.25">
      <c r="A69" s="558"/>
      <c r="B69" s="559"/>
      <c r="C69" s="395">
        <f>C68/B68*10</f>
        <v>25.909090909090907</v>
      </c>
      <c r="D69" s="395">
        <v>8.1</v>
      </c>
      <c r="E69" s="395">
        <f>E68/B68*10</f>
        <v>0.20909090909090908</v>
      </c>
      <c r="F69" s="395">
        <v>1.58</v>
      </c>
      <c r="G69" s="395">
        <v>50.28</v>
      </c>
      <c r="H69" s="395">
        <v>86.08</v>
      </c>
      <c r="I69" s="558"/>
    </row>
    <row r="70" spans="1:9" ht="17.25" customHeight="1" x14ac:dyDescent="0.25">
      <c r="A70" s="558" t="s">
        <v>859</v>
      </c>
      <c r="B70" s="559">
        <v>207</v>
      </c>
      <c r="C70" s="395">
        <v>500</v>
      </c>
      <c r="D70" s="395">
        <v>113</v>
      </c>
      <c r="E70" s="395">
        <v>7</v>
      </c>
      <c r="F70" s="395">
        <v>47</v>
      </c>
      <c r="G70" s="395">
        <v>1133</v>
      </c>
      <c r="H70" s="395">
        <f t="shared" si="0"/>
        <v>1800</v>
      </c>
      <c r="I70" s="558" t="s">
        <v>3092</v>
      </c>
    </row>
    <row r="71" spans="1:9" ht="17.25" customHeight="1" x14ac:dyDescent="0.25">
      <c r="A71" s="558"/>
      <c r="B71" s="559"/>
      <c r="C71" s="395">
        <v>24.14</v>
      </c>
      <c r="D71" s="395">
        <v>5.47</v>
      </c>
      <c r="E71" s="395">
        <v>0.35</v>
      </c>
      <c r="F71" s="395">
        <v>2.25</v>
      </c>
      <c r="G71" s="395">
        <v>54.7</v>
      </c>
      <c r="H71" s="395">
        <v>86.91</v>
      </c>
      <c r="I71" s="558"/>
    </row>
    <row r="72" spans="1:9" ht="17.25" customHeight="1" x14ac:dyDescent="0.25">
      <c r="A72" s="558" t="s">
        <v>31</v>
      </c>
      <c r="B72" s="559">
        <v>20</v>
      </c>
      <c r="C72" s="395">
        <v>35</v>
      </c>
      <c r="D72" s="395">
        <v>10</v>
      </c>
      <c r="E72" s="395">
        <v>0.27</v>
      </c>
      <c r="F72" s="395">
        <v>2</v>
      </c>
      <c r="G72" s="395">
        <v>105</v>
      </c>
      <c r="H72" s="395">
        <f t="shared" si="0"/>
        <v>152.26999999999998</v>
      </c>
      <c r="I72" s="558" t="s">
        <v>3093</v>
      </c>
    </row>
    <row r="73" spans="1:9" ht="17.25" customHeight="1" x14ac:dyDescent="0.25">
      <c r="A73" s="558"/>
      <c r="B73" s="559"/>
      <c r="C73" s="395">
        <v>17.23</v>
      </c>
      <c r="D73" s="395">
        <v>4.91</v>
      </c>
      <c r="E73" s="395">
        <v>0.13</v>
      </c>
      <c r="F73" s="395">
        <v>1.21</v>
      </c>
      <c r="G73" s="395">
        <v>51.15</v>
      </c>
      <c r="H73" s="395">
        <v>74.64</v>
      </c>
      <c r="I73" s="558"/>
    </row>
    <row r="74" spans="1:9" ht="17.25" customHeight="1" x14ac:dyDescent="0.25">
      <c r="A74" s="558" t="s">
        <v>34</v>
      </c>
      <c r="B74" s="559">
        <v>27</v>
      </c>
      <c r="C74" s="395">
        <v>67</v>
      </c>
      <c r="D74" s="395">
        <v>15</v>
      </c>
      <c r="E74" s="395">
        <v>0.47</v>
      </c>
      <c r="F74" s="395">
        <v>5</v>
      </c>
      <c r="G74" s="395">
        <v>149</v>
      </c>
      <c r="H74" s="395">
        <f t="shared" si="0"/>
        <v>236.47</v>
      </c>
      <c r="I74" s="558" t="s">
        <v>2415</v>
      </c>
    </row>
    <row r="75" spans="1:9" ht="17.25" customHeight="1" x14ac:dyDescent="0.25">
      <c r="A75" s="558"/>
      <c r="B75" s="559"/>
      <c r="C75" s="395">
        <v>24.73</v>
      </c>
      <c r="D75" s="395">
        <v>5.42</v>
      </c>
      <c r="E75" s="395">
        <f>E74/B74*10</f>
        <v>0.17407407407407405</v>
      </c>
      <c r="F75" s="395">
        <v>1.77</v>
      </c>
      <c r="G75" s="395">
        <v>54.89</v>
      </c>
      <c r="H75" s="395">
        <v>86.98</v>
      </c>
      <c r="I75" s="558"/>
    </row>
    <row r="76" spans="1:9" ht="17.25" customHeight="1" x14ac:dyDescent="0.25">
      <c r="A76" s="558" t="s">
        <v>36</v>
      </c>
      <c r="B76" s="559">
        <v>52</v>
      </c>
      <c r="C76" s="395">
        <v>97</v>
      </c>
      <c r="D76" s="395">
        <v>22</v>
      </c>
      <c r="E76" s="395">
        <v>0.63</v>
      </c>
      <c r="F76" s="395">
        <v>7</v>
      </c>
      <c r="G76" s="395">
        <v>276</v>
      </c>
      <c r="H76" s="395">
        <f t="shared" ref="H76:H79" si="1">SUM(G76,F76,E76,D76,C76)</f>
        <v>402.63</v>
      </c>
      <c r="I76" s="558" t="s">
        <v>3094</v>
      </c>
    </row>
    <row r="77" spans="1:9" ht="17.25" customHeight="1" x14ac:dyDescent="0.25">
      <c r="A77" s="558"/>
      <c r="B77" s="559"/>
      <c r="C77" s="395">
        <v>18.54</v>
      </c>
      <c r="D77" s="395">
        <v>4.22</v>
      </c>
      <c r="E77" s="395">
        <f>E76/B76*10</f>
        <v>0.12115384615384614</v>
      </c>
      <c r="F77" s="395">
        <v>1.42</v>
      </c>
      <c r="G77" s="395">
        <v>52.57</v>
      </c>
      <c r="H77" s="395">
        <v>76.87</v>
      </c>
      <c r="I77" s="558"/>
    </row>
    <row r="78" spans="1:9" ht="17.25" customHeight="1" x14ac:dyDescent="0.25">
      <c r="A78" s="560" t="s">
        <v>37</v>
      </c>
      <c r="B78" s="561">
        <v>712249</v>
      </c>
      <c r="C78" s="396">
        <f>C6+C8+C10+C12+C14+C16+C18+C20+C22+C24+C26+C28+C30+C32+C34+C36+C38+C40+C42+C44+C46+C48+C50+C52+C54+C56+C58+C60+C62+C64+C66+C68+C70+C72+C74+C76</f>
        <v>2256533</v>
      </c>
      <c r="D78" s="396">
        <f t="shared" ref="D78:G78" si="2">D6+D8+D10+D12+D14+D16+D18+D20+D22+D24+D26+D28+D30+D32+D34+D36+D38+D40+D42+D44+D46+D48+D50+D52+D54+D56+D58+D60+D62+D64+D66+D68+D70+D72+D74+D76</f>
        <v>700824</v>
      </c>
      <c r="E78" s="396">
        <f t="shared" si="2"/>
        <v>35842.829999999994</v>
      </c>
      <c r="F78" s="396">
        <f t="shared" si="2"/>
        <v>127902</v>
      </c>
      <c r="G78" s="396">
        <f t="shared" si="2"/>
        <v>4003575</v>
      </c>
      <c r="H78" s="396">
        <f t="shared" si="1"/>
        <v>7124676.8300000001</v>
      </c>
      <c r="I78" s="560" t="s">
        <v>3095</v>
      </c>
    </row>
    <row r="79" spans="1:9" ht="17.25" customHeight="1" x14ac:dyDescent="0.25">
      <c r="A79" s="560"/>
      <c r="B79" s="561"/>
      <c r="C79" s="396">
        <f>C78/B78*10</f>
        <v>31.681799483045957</v>
      </c>
      <c r="D79" s="396">
        <f>D78/B78*10</f>
        <v>9.8395926143806438</v>
      </c>
      <c r="E79" s="396">
        <f>E78/B78*10</f>
        <v>0.50323454297584125</v>
      </c>
      <c r="F79" s="396">
        <f>F78/B78*10</f>
        <v>1.7957483969791463</v>
      </c>
      <c r="G79" s="396">
        <f>G78/B78*10</f>
        <v>56.21032812962882</v>
      </c>
      <c r="H79" s="397">
        <f t="shared" si="1"/>
        <v>100.03070316701042</v>
      </c>
      <c r="I79" s="560"/>
    </row>
    <row r="80" spans="1:9" ht="28.5" customHeight="1" x14ac:dyDescent="0.25">
      <c r="A80" s="562" t="s">
        <v>3534</v>
      </c>
      <c r="B80" s="563"/>
      <c r="C80" s="563"/>
      <c r="D80" s="563"/>
      <c r="E80" s="563"/>
      <c r="F80" s="563"/>
      <c r="G80" s="563"/>
      <c r="H80" s="563"/>
      <c r="I80" s="563"/>
    </row>
    <row r="81" spans="1:9" x14ac:dyDescent="0.25">
      <c r="A81" s="557" t="s">
        <v>3096</v>
      </c>
      <c r="B81" s="557"/>
      <c r="C81" s="557"/>
      <c r="D81" s="557"/>
      <c r="E81" s="557"/>
      <c r="F81" s="557"/>
      <c r="G81" s="557"/>
      <c r="H81" s="557"/>
      <c r="I81" s="112"/>
    </row>
    <row r="82" spans="1:9" x14ac:dyDescent="0.25">
      <c r="A82" s="113" t="s">
        <v>3097</v>
      </c>
      <c r="B82" s="325"/>
      <c r="C82" s="325"/>
      <c r="D82" s="325"/>
      <c r="E82" s="325"/>
      <c r="F82" s="325"/>
      <c r="G82" s="325"/>
      <c r="H82" s="325"/>
      <c r="I82" s="113"/>
    </row>
    <row r="83" spans="1:9" s="100" customFormat="1" x14ac:dyDescent="0.2">
      <c r="A83" s="111" t="s">
        <v>3098</v>
      </c>
      <c r="B83" s="324"/>
      <c r="C83" s="326" t="s">
        <v>3099</v>
      </c>
      <c r="D83" s="324"/>
      <c r="E83" s="324"/>
      <c r="F83" s="326" t="s">
        <v>3100</v>
      </c>
      <c r="G83" s="324"/>
      <c r="H83" s="324"/>
      <c r="I83" s="208" t="s">
        <v>3101</v>
      </c>
    </row>
    <row r="84" spans="1:9" x14ac:dyDescent="0.25">
      <c r="A84" s="415" t="s">
        <v>3518</v>
      </c>
    </row>
  </sheetData>
  <mergeCells count="117">
    <mergeCell ref="A1:I1"/>
    <mergeCell ref="A2:I2"/>
    <mergeCell ref="A6:A7"/>
    <mergeCell ref="B6:B7"/>
    <mergeCell ref="I6:I7"/>
    <mergeCell ref="A12:A13"/>
    <mergeCell ref="B12:B13"/>
    <mergeCell ref="I12:I13"/>
    <mergeCell ref="A3:I3"/>
    <mergeCell ref="A4:I4"/>
    <mergeCell ref="A14:A15"/>
    <mergeCell ref="B14:B15"/>
    <mergeCell ref="I14:I15"/>
    <mergeCell ref="A8:A9"/>
    <mergeCell ref="B8:B9"/>
    <mergeCell ref="I8:I9"/>
    <mergeCell ref="A10:A11"/>
    <mergeCell ref="B10:B11"/>
    <mergeCell ref="I10:I11"/>
    <mergeCell ref="A20:A21"/>
    <mergeCell ref="B20:B21"/>
    <mergeCell ref="I20:I21"/>
    <mergeCell ref="A22:A23"/>
    <mergeCell ref="B22:B23"/>
    <mergeCell ref="I22:I23"/>
    <mergeCell ref="A16:A17"/>
    <mergeCell ref="B16:B17"/>
    <mergeCell ref="I16:I17"/>
    <mergeCell ref="A18:A19"/>
    <mergeCell ref="B18:B19"/>
    <mergeCell ref="I18:I19"/>
    <mergeCell ref="A28:A29"/>
    <mergeCell ref="B28:B29"/>
    <mergeCell ref="I28:I29"/>
    <mergeCell ref="A30:A31"/>
    <mergeCell ref="B30:B31"/>
    <mergeCell ref="I30:I31"/>
    <mergeCell ref="A24:A25"/>
    <mergeCell ref="B24:B25"/>
    <mergeCell ref="I24:I25"/>
    <mergeCell ref="A26:A27"/>
    <mergeCell ref="B26:B27"/>
    <mergeCell ref="I26:I27"/>
    <mergeCell ref="A36:A37"/>
    <mergeCell ref="B36:B37"/>
    <mergeCell ref="I36:I37"/>
    <mergeCell ref="A38:A39"/>
    <mergeCell ref="B38:B39"/>
    <mergeCell ref="I38:I39"/>
    <mergeCell ref="A32:A33"/>
    <mergeCell ref="B32:B33"/>
    <mergeCell ref="I32:I33"/>
    <mergeCell ref="A34:A35"/>
    <mergeCell ref="B34:B35"/>
    <mergeCell ref="I34:I35"/>
    <mergeCell ref="A44:A45"/>
    <mergeCell ref="B44:B45"/>
    <mergeCell ref="I44:I45"/>
    <mergeCell ref="A46:A47"/>
    <mergeCell ref="B46:B47"/>
    <mergeCell ref="I46:I47"/>
    <mergeCell ref="A40:A41"/>
    <mergeCell ref="B40:B41"/>
    <mergeCell ref="I40:I41"/>
    <mergeCell ref="A42:A43"/>
    <mergeCell ref="B42:B43"/>
    <mergeCell ref="I42:I43"/>
    <mergeCell ref="A52:A53"/>
    <mergeCell ref="B52:B53"/>
    <mergeCell ref="I52:I53"/>
    <mergeCell ref="A54:A55"/>
    <mergeCell ref="B54:B55"/>
    <mergeCell ref="I54:I55"/>
    <mergeCell ref="A48:A49"/>
    <mergeCell ref="B48:B49"/>
    <mergeCell ref="I48:I49"/>
    <mergeCell ref="A50:A51"/>
    <mergeCell ref="B50:B51"/>
    <mergeCell ref="I50:I51"/>
    <mergeCell ref="A60:A61"/>
    <mergeCell ref="B60:B61"/>
    <mergeCell ref="I60:I61"/>
    <mergeCell ref="A62:A63"/>
    <mergeCell ref="B62:B63"/>
    <mergeCell ref="I62:I63"/>
    <mergeCell ref="A56:A57"/>
    <mergeCell ref="B56:B57"/>
    <mergeCell ref="I56:I57"/>
    <mergeCell ref="A58:A59"/>
    <mergeCell ref="B58:B59"/>
    <mergeCell ref="I58:I59"/>
    <mergeCell ref="A68:A69"/>
    <mergeCell ref="B68:B69"/>
    <mergeCell ref="I68:I69"/>
    <mergeCell ref="A70:A71"/>
    <mergeCell ref="B70:B71"/>
    <mergeCell ref="I70:I71"/>
    <mergeCell ref="A64:A65"/>
    <mergeCell ref="B64:B65"/>
    <mergeCell ref="I64:I65"/>
    <mergeCell ref="A66:A67"/>
    <mergeCell ref="B66:B67"/>
    <mergeCell ref="I66:I67"/>
    <mergeCell ref="A81:H81"/>
    <mergeCell ref="A76:A77"/>
    <mergeCell ref="B76:B77"/>
    <mergeCell ref="I76:I77"/>
    <mergeCell ref="A78:A79"/>
    <mergeCell ref="B78:B79"/>
    <mergeCell ref="I78:I79"/>
    <mergeCell ref="A72:A73"/>
    <mergeCell ref="B72:B73"/>
    <mergeCell ref="I72:I73"/>
    <mergeCell ref="A74:A75"/>
    <mergeCell ref="B74:B75"/>
    <mergeCell ref="I74:I75"/>
    <mergeCell ref="A80:I80"/>
  </mergeCells>
  <conditionalFormatting sqref="A6:I79">
    <cfRule type="expression" dxfId="38" priority="1">
      <formula>MOD(ROW(),3)=1</formula>
    </cfRule>
  </conditionalFormatting>
  <printOptions horizontalCentered="1"/>
  <pageMargins left="0.47244094488188981" right="0.47244094488188981" top="0.74803149606299213" bottom="0.74803149606299213" header="0.31496062992125984" footer="0.31496062992125984"/>
  <pageSetup paperSize="9" scale="65" fitToHeight="0" orientation="portrait" r:id="rId1"/>
  <headerFooter>
    <oddHeader>&amp;C</oddHeader>
  </headerFooter>
  <rowBreaks count="1" manualBreakCount="1">
    <brk id="53" max="8" man="1"/>
  </rowBreak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S239"/>
  <sheetViews>
    <sheetView view="pageBreakPreview" zoomScaleSheetLayoutView="100" workbookViewId="0">
      <selection activeCell="A2" sqref="A2:I2"/>
    </sheetView>
  </sheetViews>
  <sheetFormatPr defaultColWidth="8.85546875" defaultRowHeight="15" x14ac:dyDescent="0.25"/>
  <cols>
    <col min="1" max="1" width="19.7109375" style="6" customWidth="1"/>
    <col min="2" max="2" width="8.28515625" style="1" customWidth="1"/>
    <col min="3" max="3" width="9.140625" style="199" customWidth="1"/>
    <col min="4" max="4" width="11" style="199" customWidth="1"/>
    <col min="5" max="5" width="9.28515625" style="199" customWidth="1"/>
    <col min="6" max="6" width="8.7109375" style="199" customWidth="1"/>
    <col min="7" max="7" width="10.140625" style="199" customWidth="1"/>
    <col min="8" max="8" width="11.140625" style="199" customWidth="1"/>
    <col min="9" max="9" width="10.5703125" style="199" customWidth="1"/>
    <col min="10" max="10" width="18.5703125" style="98" customWidth="1"/>
    <col min="11" max="18" width="8.85546875" style="98"/>
    <col min="19" max="19" width="25.7109375" style="98" customWidth="1"/>
    <col min="20" max="16384" width="8.85546875" style="98"/>
  </cols>
  <sheetData>
    <row r="1" spans="1:19" ht="18.75" customHeight="1" x14ac:dyDescent="0.25">
      <c r="A1" s="589" t="s">
        <v>3508</v>
      </c>
      <c r="B1" s="589"/>
      <c r="C1" s="589"/>
      <c r="D1" s="589"/>
      <c r="E1" s="589"/>
      <c r="F1" s="589"/>
      <c r="G1" s="589"/>
      <c r="H1" s="589"/>
      <c r="I1" s="589"/>
      <c r="J1" s="589"/>
    </row>
    <row r="2" spans="1:19" ht="15.75" customHeight="1" x14ac:dyDescent="0.25">
      <c r="A2" s="590" t="s">
        <v>3810</v>
      </c>
      <c r="B2" s="590"/>
      <c r="C2" s="590"/>
      <c r="D2" s="590"/>
      <c r="E2" s="590"/>
      <c r="F2" s="590"/>
      <c r="G2" s="590"/>
      <c r="H2" s="590"/>
      <c r="I2" s="590"/>
      <c r="J2" s="115" t="s">
        <v>3102</v>
      </c>
    </row>
    <row r="3" spans="1:19" ht="21" customHeight="1" x14ac:dyDescent="0.25">
      <c r="A3" s="591" t="s">
        <v>3507</v>
      </c>
      <c r="B3" s="592"/>
      <c r="C3" s="591"/>
      <c r="D3" s="591"/>
      <c r="E3" s="591"/>
      <c r="F3" s="591"/>
      <c r="G3" s="591"/>
      <c r="H3" s="591"/>
      <c r="I3" s="591"/>
      <c r="J3" s="591"/>
      <c r="S3" s="201"/>
    </row>
    <row r="4" spans="1:19" s="308" customFormat="1" ht="75" customHeight="1" x14ac:dyDescent="0.25">
      <c r="A4" s="333" t="s">
        <v>3497</v>
      </c>
      <c r="B4" s="323" t="s">
        <v>3496</v>
      </c>
      <c r="C4" s="323" t="s">
        <v>3495</v>
      </c>
      <c r="D4" s="323" t="s">
        <v>3103</v>
      </c>
      <c r="E4" s="323" t="s">
        <v>3080</v>
      </c>
      <c r="F4" s="323" t="s">
        <v>3104</v>
      </c>
      <c r="G4" s="323" t="s">
        <v>3105</v>
      </c>
      <c r="H4" s="323" t="s">
        <v>3106</v>
      </c>
      <c r="I4" s="323" t="s">
        <v>3107</v>
      </c>
      <c r="J4" s="322" t="s">
        <v>3108</v>
      </c>
      <c r="K4" s="334"/>
      <c r="L4" s="335"/>
      <c r="S4" s="309"/>
    </row>
    <row r="5" spans="1:19" x14ac:dyDescent="0.25">
      <c r="A5" s="584" t="s">
        <v>3109</v>
      </c>
      <c r="B5" s="586" t="s">
        <v>3110</v>
      </c>
      <c r="C5" s="588">
        <v>8809</v>
      </c>
      <c r="D5" s="395">
        <v>82816</v>
      </c>
      <c r="E5" s="395">
        <v>30639</v>
      </c>
      <c r="F5" s="395">
        <v>2361</v>
      </c>
      <c r="G5" s="395">
        <v>4880</v>
      </c>
      <c r="H5" s="395">
        <v>58344</v>
      </c>
      <c r="I5" s="395">
        <f>SUM(D5:H5)</f>
        <v>179040</v>
      </c>
      <c r="J5" s="584" t="s">
        <v>3111</v>
      </c>
    </row>
    <row r="6" spans="1:19" ht="16.5" customHeight="1" x14ac:dyDescent="0.25">
      <c r="A6" s="584"/>
      <c r="B6" s="586"/>
      <c r="C6" s="588"/>
      <c r="D6" s="395">
        <f>D5/C5*10</f>
        <v>94.012941310023848</v>
      </c>
      <c r="E6" s="395">
        <f>E5/C5*10</f>
        <v>34.781473493018503</v>
      </c>
      <c r="F6" s="395">
        <f>F5/C5*10</f>
        <v>2.6802134180951298</v>
      </c>
      <c r="G6" s="395">
        <f>G5/C5*10</f>
        <v>5.5397888523101368</v>
      </c>
      <c r="H6" s="395">
        <f>H5/C5*10</f>
        <v>66.232262458848908</v>
      </c>
      <c r="I6" s="395">
        <v>230.24</v>
      </c>
      <c r="J6" s="584"/>
    </row>
    <row r="7" spans="1:19" ht="16.5" customHeight="1" x14ac:dyDescent="0.25">
      <c r="A7" s="584"/>
      <c r="B7" s="586" t="s">
        <v>3112</v>
      </c>
      <c r="C7" s="588">
        <v>8408</v>
      </c>
      <c r="D7" s="395">
        <v>56814</v>
      </c>
      <c r="E7" s="395">
        <v>21021</v>
      </c>
      <c r="F7" s="395">
        <v>1152</v>
      </c>
      <c r="G7" s="395">
        <v>3077</v>
      </c>
      <c r="H7" s="395">
        <v>54241</v>
      </c>
      <c r="I7" s="395">
        <f t="shared" ref="I7:I69" si="0">SUM(D7:H7)</f>
        <v>136305</v>
      </c>
      <c r="J7" s="584"/>
    </row>
    <row r="8" spans="1:19" ht="16.5" customHeight="1" x14ac:dyDescent="0.25">
      <c r="A8" s="584"/>
      <c r="B8" s="586"/>
      <c r="C8" s="588"/>
      <c r="D8" s="395">
        <f>D7/C7*10</f>
        <v>67.571360608943863</v>
      </c>
      <c r="E8" s="395">
        <f>E7/C7*10</f>
        <v>25.001189343482398</v>
      </c>
      <c r="F8" s="395">
        <f>F7/C7*10</f>
        <v>1.3701236917221693</v>
      </c>
      <c r="G8" s="395">
        <f>G7/C7*10</f>
        <v>3.6596098953377738</v>
      </c>
      <c r="H8" s="395">
        <f>H7/C7*10</f>
        <v>64.511179828734541</v>
      </c>
      <c r="I8" s="395">
        <f>I7/C7*10</f>
        <v>162.11346336822075</v>
      </c>
      <c r="J8" s="584"/>
    </row>
    <row r="9" spans="1:19" ht="16.5" customHeight="1" x14ac:dyDescent="0.25">
      <c r="A9" s="584"/>
      <c r="B9" s="586" t="s">
        <v>3113</v>
      </c>
      <c r="C9" s="588">
        <v>2953</v>
      </c>
      <c r="D9" s="395">
        <v>7351</v>
      </c>
      <c r="E9" s="395">
        <v>2720</v>
      </c>
      <c r="F9" s="395">
        <v>56</v>
      </c>
      <c r="G9" s="395">
        <v>806</v>
      </c>
      <c r="H9" s="395">
        <v>18367</v>
      </c>
      <c r="I9" s="395">
        <f t="shared" si="0"/>
        <v>29300</v>
      </c>
      <c r="J9" s="584"/>
    </row>
    <row r="10" spans="1:19" ht="16.5" customHeight="1" x14ac:dyDescent="0.25">
      <c r="A10" s="584"/>
      <c r="B10" s="586"/>
      <c r="C10" s="588"/>
      <c r="D10" s="395">
        <f>D9/C9*10</f>
        <v>24.893328818151033</v>
      </c>
      <c r="E10" s="395">
        <f>E9/C9*10</f>
        <v>9.2109718929901803</v>
      </c>
      <c r="F10" s="395">
        <f>F9/C9*10</f>
        <v>0.18963765662038606</v>
      </c>
      <c r="G10" s="395">
        <f>G9/C9*10</f>
        <v>2.7294277006434138</v>
      </c>
      <c r="H10" s="395">
        <v>62.19</v>
      </c>
      <c r="I10" s="395">
        <v>99.21</v>
      </c>
      <c r="J10" s="584"/>
    </row>
    <row r="11" spans="1:19" ht="16.5" customHeight="1" x14ac:dyDescent="0.25">
      <c r="A11" s="584" t="s">
        <v>3114</v>
      </c>
      <c r="B11" s="586" t="s">
        <v>3110</v>
      </c>
      <c r="C11" s="588">
        <v>8423</v>
      </c>
      <c r="D11" s="395">
        <v>63855</v>
      </c>
      <c r="E11" s="395">
        <v>14050</v>
      </c>
      <c r="F11" s="395">
        <v>1028</v>
      </c>
      <c r="G11" s="395">
        <v>3900</v>
      </c>
      <c r="H11" s="395">
        <v>55281</v>
      </c>
      <c r="I11" s="395">
        <f t="shared" si="0"/>
        <v>138114</v>
      </c>
      <c r="J11" s="584" t="s">
        <v>3115</v>
      </c>
    </row>
    <row r="12" spans="1:19" ht="16.5" customHeight="1" x14ac:dyDescent="0.25">
      <c r="A12" s="584"/>
      <c r="B12" s="586"/>
      <c r="C12" s="588"/>
      <c r="D12" s="395">
        <f>D11/C11*10</f>
        <v>75.810281372432627</v>
      </c>
      <c r="E12" s="395">
        <f>E11/C11*10</f>
        <v>16.680517630297992</v>
      </c>
      <c r="F12" s="395">
        <f>F11/C11*10</f>
        <v>1.2204677668289208</v>
      </c>
      <c r="G12" s="395">
        <f>G11/C11*10</f>
        <v>4.6301792710435716</v>
      </c>
      <c r="H12" s="395">
        <f>H11/C11*10</f>
        <v>65.63101032886145</v>
      </c>
      <c r="I12" s="395">
        <f>I11/C11*10</f>
        <v>163.97245636946454</v>
      </c>
      <c r="J12" s="584"/>
    </row>
    <row r="13" spans="1:19" ht="16.5" customHeight="1" x14ac:dyDescent="0.25">
      <c r="A13" s="584"/>
      <c r="B13" s="586" t="s">
        <v>3112</v>
      </c>
      <c r="C13" s="588">
        <v>31173</v>
      </c>
      <c r="D13" s="395">
        <v>127468</v>
      </c>
      <c r="E13" s="395">
        <v>28056</v>
      </c>
      <c r="F13" s="395">
        <v>1122</v>
      </c>
      <c r="G13" s="395">
        <v>10381</v>
      </c>
      <c r="H13" s="395">
        <v>169241</v>
      </c>
      <c r="I13" s="395">
        <f t="shared" si="0"/>
        <v>336268</v>
      </c>
      <c r="J13" s="584"/>
    </row>
    <row r="14" spans="1:19" ht="16.5" customHeight="1" x14ac:dyDescent="0.25">
      <c r="A14" s="584"/>
      <c r="B14" s="586"/>
      <c r="C14" s="588"/>
      <c r="D14" s="395">
        <f>D13/C13*10</f>
        <v>40.890514227055462</v>
      </c>
      <c r="E14" s="395">
        <f>E13/C13*10</f>
        <v>9.0000962371282842</v>
      </c>
      <c r="F14" s="395">
        <f>F13/C13*10</f>
        <v>0.35992685978250405</v>
      </c>
      <c r="G14" s="395">
        <f>G13/C13*10</f>
        <v>3.3301254290571967</v>
      </c>
      <c r="H14" s="395">
        <f>H13/C13*10</f>
        <v>54.290892759760048</v>
      </c>
      <c r="I14" s="395">
        <f>I13/C13*10</f>
        <v>107.87155551278349</v>
      </c>
      <c r="J14" s="584"/>
    </row>
    <row r="15" spans="1:19" ht="16.5" customHeight="1" x14ac:dyDescent="0.25">
      <c r="A15" s="584"/>
      <c r="B15" s="586" t="s">
        <v>3113</v>
      </c>
      <c r="C15" s="588">
        <v>32211</v>
      </c>
      <c r="D15" s="395">
        <v>57336</v>
      </c>
      <c r="E15" s="395">
        <v>12627</v>
      </c>
      <c r="F15" s="395">
        <v>354</v>
      </c>
      <c r="G15" s="395">
        <v>7151</v>
      </c>
      <c r="H15" s="395">
        <v>167143</v>
      </c>
      <c r="I15" s="395">
        <f t="shared" si="0"/>
        <v>244611</v>
      </c>
      <c r="J15" s="584"/>
    </row>
    <row r="16" spans="1:19" ht="16.5" customHeight="1" x14ac:dyDescent="0.25">
      <c r="A16" s="584"/>
      <c r="B16" s="586"/>
      <c r="C16" s="588"/>
      <c r="D16" s="395">
        <f>D15/C15*10</f>
        <v>17.80013039023936</v>
      </c>
      <c r="E16" s="395">
        <f>E15/C15*10</f>
        <v>3.9200894104498465</v>
      </c>
      <c r="F16" s="395">
        <f>F15/C15*10</f>
        <v>0.10990034460277545</v>
      </c>
      <c r="G16" s="395">
        <f>G15/C15*10</f>
        <v>2.2200490515662352</v>
      </c>
      <c r="H16" s="395">
        <f>H15/C15*10</f>
        <v>51.890037564807052</v>
      </c>
      <c r="I16" s="395">
        <f>I15/C15*10</f>
        <v>75.940206761665266</v>
      </c>
      <c r="J16" s="584"/>
    </row>
    <row r="17" spans="1:10" ht="16.5" customHeight="1" x14ac:dyDescent="0.25">
      <c r="A17" s="583" t="s">
        <v>3116</v>
      </c>
      <c r="B17" s="586" t="s">
        <v>3110</v>
      </c>
      <c r="C17" s="588">
        <v>24463</v>
      </c>
      <c r="D17" s="395">
        <v>111182</v>
      </c>
      <c r="E17" s="395">
        <v>24463</v>
      </c>
      <c r="F17" s="395">
        <v>2202</v>
      </c>
      <c r="G17" s="395">
        <v>6776</v>
      </c>
      <c r="H17" s="395">
        <v>142910</v>
      </c>
      <c r="I17" s="395">
        <f t="shared" si="0"/>
        <v>287533</v>
      </c>
      <c r="J17" s="583" t="s">
        <v>3117</v>
      </c>
    </row>
    <row r="18" spans="1:10" ht="16.5" customHeight="1" x14ac:dyDescent="0.25">
      <c r="A18" s="583"/>
      <c r="B18" s="586"/>
      <c r="C18" s="588"/>
      <c r="D18" s="395">
        <f>D17/C17*10</f>
        <v>45.449045497281602</v>
      </c>
      <c r="E18" s="395">
        <f>E17/C17*10</f>
        <v>10</v>
      </c>
      <c r="F18" s="395">
        <f>F17/C17*10</f>
        <v>0.90013489760045773</v>
      </c>
      <c r="G18" s="395">
        <f>G17/C17*10</f>
        <v>2.7698973960675306</v>
      </c>
      <c r="H18" s="395">
        <f>H17/C17*10</f>
        <v>58.418836610391203</v>
      </c>
      <c r="I18" s="395">
        <f>I17/C17*10</f>
        <v>117.5379144013408</v>
      </c>
      <c r="J18" s="583"/>
    </row>
    <row r="19" spans="1:10" ht="16.5" customHeight="1" x14ac:dyDescent="0.25">
      <c r="A19" s="583"/>
      <c r="B19" s="586" t="s">
        <v>3112</v>
      </c>
      <c r="C19" s="588">
        <v>66936</v>
      </c>
      <c r="D19" s="395">
        <v>212254</v>
      </c>
      <c r="E19" s="395">
        <v>46721</v>
      </c>
      <c r="F19" s="395">
        <v>3815</v>
      </c>
      <c r="G19" s="395">
        <v>22490</v>
      </c>
      <c r="H19" s="395">
        <v>379593</v>
      </c>
      <c r="I19" s="395">
        <f t="shared" si="0"/>
        <v>664873</v>
      </c>
      <c r="J19" s="583"/>
    </row>
    <row r="20" spans="1:10" ht="16.5" customHeight="1" x14ac:dyDescent="0.25">
      <c r="A20" s="583"/>
      <c r="B20" s="586"/>
      <c r="C20" s="588"/>
      <c r="D20" s="395">
        <f>D19/C19*10</f>
        <v>31.709991633799447</v>
      </c>
      <c r="E20" s="395">
        <f>E19/C19*10</f>
        <v>6.9799509979682082</v>
      </c>
      <c r="F20" s="395">
        <f>F19/C19*10</f>
        <v>0.56994741245368719</v>
      </c>
      <c r="G20" s="395">
        <f>G19/C19*10</f>
        <v>3.3599258993665595</v>
      </c>
      <c r="H20" s="395">
        <f>H19/C19*10</f>
        <v>56.709842237361059</v>
      </c>
      <c r="I20" s="395">
        <f>I19/C19*10</f>
        <v>99.329658180948968</v>
      </c>
      <c r="J20" s="583"/>
    </row>
    <row r="21" spans="1:10" ht="16.5" customHeight="1" x14ac:dyDescent="0.25">
      <c r="A21" s="583"/>
      <c r="B21" s="586" t="s">
        <v>3113</v>
      </c>
      <c r="C21" s="588">
        <v>44435</v>
      </c>
      <c r="D21" s="395">
        <v>93224</v>
      </c>
      <c r="E21" s="395">
        <v>20529</v>
      </c>
      <c r="F21" s="395">
        <v>1111</v>
      </c>
      <c r="G21" s="395">
        <v>7820</v>
      </c>
      <c r="H21" s="395">
        <v>244479</v>
      </c>
      <c r="I21" s="395">
        <f t="shared" si="0"/>
        <v>367163</v>
      </c>
      <c r="J21" s="583"/>
    </row>
    <row r="22" spans="1:10" ht="16.5" customHeight="1" x14ac:dyDescent="0.25">
      <c r="A22" s="583"/>
      <c r="B22" s="586"/>
      <c r="C22" s="588"/>
      <c r="D22" s="395">
        <f>D21/C21*10</f>
        <v>20.979858219871723</v>
      </c>
      <c r="E22" s="395">
        <f>E21/C21*10</f>
        <v>4.6200067514346799</v>
      </c>
      <c r="F22" s="395">
        <f>F21/C21*10</f>
        <v>0.25002813097783283</v>
      </c>
      <c r="G22" s="395">
        <f>G21/C21*10</f>
        <v>1.7598739732193092</v>
      </c>
      <c r="H22" s="395">
        <f>H21/C21*10</f>
        <v>55.01946663666029</v>
      </c>
      <c r="I22" s="395">
        <f>I21/C21*10</f>
        <v>82.629233712163824</v>
      </c>
      <c r="J22" s="583"/>
    </row>
    <row r="23" spans="1:10" ht="16.5" customHeight="1" x14ac:dyDescent="0.25">
      <c r="A23" s="584" t="s">
        <v>3118</v>
      </c>
      <c r="B23" s="586" t="s">
        <v>3110</v>
      </c>
      <c r="C23" s="588">
        <v>1575</v>
      </c>
      <c r="D23" s="395">
        <v>7118</v>
      </c>
      <c r="E23" s="395">
        <v>2634</v>
      </c>
      <c r="F23" s="395">
        <v>3</v>
      </c>
      <c r="G23" s="395">
        <v>180</v>
      </c>
      <c r="H23" s="395">
        <v>10766</v>
      </c>
      <c r="I23" s="395">
        <f t="shared" si="0"/>
        <v>20701</v>
      </c>
      <c r="J23" s="584" t="s">
        <v>3119</v>
      </c>
    </row>
    <row r="24" spans="1:10" ht="16.5" customHeight="1" x14ac:dyDescent="0.25">
      <c r="A24" s="584"/>
      <c r="B24" s="586"/>
      <c r="C24" s="588"/>
      <c r="D24" s="395">
        <f>D23/C23*10</f>
        <v>45.193650793650797</v>
      </c>
      <c r="E24" s="395">
        <f>E23/C23*10</f>
        <v>16.723809523809521</v>
      </c>
      <c r="F24" s="395">
        <f>F23/C23*10</f>
        <v>1.9047619047619049E-2</v>
      </c>
      <c r="G24" s="395">
        <f>G23/C23*10</f>
        <v>1.1428571428571428</v>
      </c>
      <c r="H24" s="395">
        <f>H23/C23*10</f>
        <v>68.355555555555554</v>
      </c>
      <c r="I24" s="395">
        <v>131.41999999999999</v>
      </c>
      <c r="J24" s="584"/>
    </row>
    <row r="25" spans="1:10" ht="16.5" customHeight="1" x14ac:dyDescent="0.25">
      <c r="A25" s="584"/>
      <c r="B25" s="586" t="s">
        <v>3112</v>
      </c>
      <c r="C25" s="588">
        <v>1655</v>
      </c>
      <c r="D25" s="395">
        <v>5082</v>
      </c>
      <c r="E25" s="395">
        <v>1880</v>
      </c>
      <c r="F25" s="395">
        <v>65</v>
      </c>
      <c r="G25" s="395">
        <v>113</v>
      </c>
      <c r="H25" s="395">
        <v>9927</v>
      </c>
      <c r="I25" s="395">
        <f t="shared" si="0"/>
        <v>17067</v>
      </c>
      <c r="J25" s="584"/>
    </row>
    <row r="26" spans="1:10" ht="16.5" customHeight="1" x14ac:dyDescent="0.25">
      <c r="A26" s="584"/>
      <c r="B26" s="586"/>
      <c r="C26" s="588"/>
      <c r="D26" s="395">
        <f>D25/C25*10</f>
        <v>30.706948640483382</v>
      </c>
      <c r="E26" s="395">
        <f>E25/C25*10</f>
        <v>11.359516616314201</v>
      </c>
      <c r="F26" s="395">
        <f>F25/C25*10</f>
        <v>0.39274924471299094</v>
      </c>
      <c r="G26" s="395">
        <f>G25/C25*10</f>
        <v>0.68277945619335356</v>
      </c>
      <c r="H26" s="395">
        <v>59.99</v>
      </c>
      <c r="I26" s="395">
        <v>103.13</v>
      </c>
      <c r="J26" s="584"/>
    </row>
    <row r="27" spans="1:10" ht="16.5" customHeight="1" x14ac:dyDescent="0.25">
      <c r="A27" s="584"/>
      <c r="B27" s="586" t="s">
        <v>3113</v>
      </c>
      <c r="C27" s="588">
        <v>2297</v>
      </c>
      <c r="D27" s="395">
        <v>4111</v>
      </c>
      <c r="E27" s="395">
        <v>1520</v>
      </c>
      <c r="F27" s="395">
        <v>92</v>
      </c>
      <c r="G27" s="395">
        <v>90</v>
      </c>
      <c r="H27" s="395">
        <v>12094</v>
      </c>
      <c r="I27" s="395">
        <f t="shared" si="0"/>
        <v>17907</v>
      </c>
      <c r="J27" s="584"/>
    </row>
    <row r="28" spans="1:10" ht="16.5" customHeight="1" x14ac:dyDescent="0.25">
      <c r="A28" s="584"/>
      <c r="B28" s="586"/>
      <c r="C28" s="588"/>
      <c r="D28" s="395">
        <f>D27/C27*10</f>
        <v>17.897257292120155</v>
      </c>
      <c r="E28" s="395">
        <f>E27/C27*10</f>
        <v>6.6173269481932966</v>
      </c>
      <c r="F28" s="395">
        <f>F27/C27*10</f>
        <v>0.40052242054854159</v>
      </c>
      <c r="G28" s="395">
        <f>G27/C27*10</f>
        <v>0.39181541140618198</v>
      </c>
      <c r="H28" s="395">
        <v>52.66</v>
      </c>
      <c r="I28" s="395">
        <v>77.97</v>
      </c>
      <c r="J28" s="584"/>
    </row>
    <row r="29" spans="1:10" ht="16.5" customHeight="1" x14ac:dyDescent="0.25">
      <c r="A29" s="584" t="s">
        <v>3120</v>
      </c>
      <c r="B29" s="586" t="s">
        <v>3110</v>
      </c>
      <c r="C29" s="588">
        <v>23624</v>
      </c>
      <c r="D29" s="395">
        <v>74320</v>
      </c>
      <c r="E29" s="395">
        <v>31207</v>
      </c>
      <c r="F29" s="395">
        <v>992</v>
      </c>
      <c r="G29" s="395">
        <v>14859</v>
      </c>
      <c r="H29" s="395">
        <v>119796</v>
      </c>
      <c r="I29" s="395">
        <f t="shared" si="0"/>
        <v>241174</v>
      </c>
      <c r="J29" s="584" t="s">
        <v>3121</v>
      </c>
    </row>
    <row r="30" spans="1:10" ht="16.5" customHeight="1" x14ac:dyDescent="0.25">
      <c r="A30" s="584"/>
      <c r="B30" s="586"/>
      <c r="C30" s="588"/>
      <c r="D30" s="395">
        <f>D29/C29*10</f>
        <v>31.459532678631899</v>
      </c>
      <c r="E30" s="395">
        <f>E29/C29*10</f>
        <v>13.209871317304437</v>
      </c>
      <c r="F30" s="395">
        <f>F29/C29*10</f>
        <v>0.41991195394514058</v>
      </c>
      <c r="G30" s="395">
        <f>G29/C29*10</f>
        <v>6.289790044023027</v>
      </c>
      <c r="H30" s="395">
        <f>H29/C29*10</f>
        <v>50.709448018963769</v>
      </c>
      <c r="I30" s="395">
        <f>I29/C29*10</f>
        <v>102.08855401286827</v>
      </c>
      <c r="J30" s="584"/>
    </row>
    <row r="31" spans="1:10" ht="16.5" customHeight="1" x14ac:dyDescent="0.25">
      <c r="A31" s="584"/>
      <c r="B31" s="586" t="s">
        <v>3112</v>
      </c>
      <c r="C31" s="588">
        <v>127230</v>
      </c>
      <c r="D31" s="395">
        <v>344411</v>
      </c>
      <c r="E31" s="395">
        <v>144660</v>
      </c>
      <c r="F31" s="395">
        <v>2545</v>
      </c>
      <c r="G31" s="395">
        <v>7888</v>
      </c>
      <c r="H31" s="395">
        <v>582839</v>
      </c>
      <c r="I31" s="395">
        <f t="shared" si="0"/>
        <v>1082343</v>
      </c>
      <c r="J31" s="584"/>
    </row>
    <row r="32" spans="1:10" ht="16.5" customHeight="1" x14ac:dyDescent="0.25">
      <c r="A32" s="584"/>
      <c r="B32" s="586"/>
      <c r="C32" s="588"/>
      <c r="D32" s="395">
        <f>D31/C31*10</f>
        <v>27.069952055332859</v>
      </c>
      <c r="E32" s="395">
        <f>E31/C31*10</f>
        <v>11.369959915114361</v>
      </c>
      <c r="F32" s="395">
        <f>F31/C31*10</f>
        <v>0.20003143912599231</v>
      </c>
      <c r="G32" s="395">
        <f>G31/C31*10</f>
        <v>0.61997956456810499</v>
      </c>
      <c r="H32" s="395">
        <f>H31/C31*10</f>
        <v>45.809871885561577</v>
      </c>
      <c r="I32" s="395">
        <f>I31/C31*10</f>
        <v>85.069794859702895</v>
      </c>
      <c r="J32" s="584"/>
    </row>
    <row r="33" spans="1:13" ht="16.5" customHeight="1" x14ac:dyDescent="0.25">
      <c r="A33" s="584"/>
      <c r="B33" s="586" t="s">
        <v>3113</v>
      </c>
      <c r="C33" s="588">
        <v>139870</v>
      </c>
      <c r="D33" s="395">
        <v>175117</v>
      </c>
      <c r="E33" s="395">
        <v>73572</v>
      </c>
      <c r="F33" s="395">
        <v>1259</v>
      </c>
      <c r="G33" s="395">
        <v>5875</v>
      </c>
      <c r="H33" s="395">
        <v>578781</v>
      </c>
      <c r="I33" s="395">
        <f t="shared" si="0"/>
        <v>834604</v>
      </c>
      <c r="J33" s="584"/>
    </row>
    <row r="34" spans="1:13" ht="16.5" customHeight="1" x14ac:dyDescent="0.25">
      <c r="A34" s="584"/>
      <c r="B34" s="586"/>
      <c r="C34" s="588"/>
      <c r="D34" s="395">
        <f>D33/C33*10</f>
        <v>12.519982841209693</v>
      </c>
      <c r="E34" s="395">
        <f>E33/C33*10</f>
        <v>5.2600271680846502</v>
      </c>
      <c r="F34" s="395">
        <f>F33/C33*10</f>
        <v>9.0012154143132905E-2</v>
      </c>
      <c r="G34" s="395">
        <f>G33/C33*10</f>
        <v>0.4200328876814185</v>
      </c>
      <c r="H34" s="395">
        <f>H33/C33*10</f>
        <v>41.379924215342818</v>
      </c>
      <c r="I34" s="395">
        <f>I33/C33*10</f>
        <v>59.669979266461716</v>
      </c>
      <c r="J34" s="584"/>
    </row>
    <row r="35" spans="1:13" ht="29.25" customHeight="1" x14ac:dyDescent="0.25">
      <c r="A35" s="583" t="s">
        <v>3122</v>
      </c>
      <c r="B35" s="586" t="s">
        <v>3110</v>
      </c>
      <c r="C35" s="587">
        <v>171</v>
      </c>
      <c r="D35" s="395">
        <v>334</v>
      </c>
      <c r="E35" s="395">
        <v>140</v>
      </c>
      <c r="F35" s="395">
        <v>6</v>
      </c>
      <c r="G35" s="395">
        <v>36</v>
      </c>
      <c r="H35" s="395">
        <v>828</v>
      </c>
      <c r="I35" s="395">
        <f t="shared" si="0"/>
        <v>1344</v>
      </c>
      <c r="J35" s="583" t="s">
        <v>3123</v>
      </c>
    </row>
    <row r="36" spans="1:13" ht="16.5" customHeight="1" x14ac:dyDescent="0.25">
      <c r="A36" s="583"/>
      <c r="B36" s="586"/>
      <c r="C36" s="587"/>
      <c r="D36" s="395">
        <v>19.559999999999999</v>
      </c>
      <c r="E36" s="395">
        <v>8.2100000000000009</v>
      </c>
      <c r="F36" s="395">
        <v>0.36</v>
      </c>
      <c r="G36" s="395">
        <f>G35/C35*10</f>
        <v>2.1052631578947367</v>
      </c>
      <c r="H36" s="395">
        <v>48.54</v>
      </c>
      <c r="I36" s="395">
        <v>78.790000000000006</v>
      </c>
      <c r="J36" s="583"/>
    </row>
    <row r="37" spans="1:13" ht="16.5" customHeight="1" x14ac:dyDescent="0.25">
      <c r="A37" s="583"/>
      <c r="B37" s="586" t="s">
        <v>3112</v>
      </c>
      <c r="C37" s="588">
        <v>3594</v>
      </c>
      <c r="D37" s="395">
        <v>6537</v>
      </c>
      <c r="E37" s="395">
        <v>2746</v>
      </c>
      <c r="F37" s="395">
        <v>50</v>
      </c>
      <c r="G37" s="395">
        <v>464</v>
      </c>
      <c r="H37" s="395">
        <v>15759</v>
      </c>
      <c r="I37" s="395">
        <f t="shared" si="0"/>
        <v>25556</v>
      </c>
      <c r="J37" s="583"/>
    </row>
    <row r="38" spans="1:13" ht="16.5" customHeight="1" x14ac:dyDescent="0.25">
      <c r="A38" s="583"/>
      <c r="B38" s="586"/>
      <c r="C38" s="588"/>
      <c r="D38" s="395">
        <f>D37/C37*10</f>
        <v>18.188647746243738</v>
      </c>
      <c r="E38" s="395">
        <f>E37/C37*10</f>
        <v>7.6405119643850856</v>
      </c>
      <c r="F38" s="395">
        <f>F37/C37*10</f>
        <v>0.13912075681691707</v>
      </c>
      <c r="G38" s="395">
        <f>G37/C37*10</f>
        <v>1.2910406232609906</v>
      </c>
      <c r="H38" s="395">
        <f>H37/C37*10</f>
        <v>43.848080133555925</v>
      </c>
      <c r="I38" s="395">
        <f>I37/C37*10</f>
        <v>71.107401224262659</v>
      </c>
      <c r="J38" s="583"/>
    </row>
    <row r="39" spans="1:13" ht="16.5" customHeight="1" x14ac:dyDescent="0.25">
      <c r="A39" s="583"/>
      <c r="B39" s="586" t="s">
        <v>3113</v>
      </c>
      <c r="C39" s="588">
        <v>10787</v>
      </c>
      <c r="D39" s="395">
        <v>7788</v>
      </c>
      <c r="E39" s="395">
        <v>3268</v>
      </c>
      <c r="F39" s="395">
        <v>76</v>
      </c>
      <c r="G39" s="395">
        <v>798</v>
      </c>
      <c r="H39" s="395">
        <v>37808</v>
      </c>
      <c r="I39" s="395">
        <f t="shared" si="0"/>
        <v>49738</v>
      </c>
      <c r="J39" s="583"/>
    </row>
    <row r="40" spans="1:13" ht="16.5" customHeight="1" x14ac:dyDescent="0.25">
      <c r="A40" s="583"/>
      <c r="B40" s="586"/>
      <c r="C40" s="588"/>
      <c r="D40" s="395">
        <f>D39/C39*10</f>
        <v>7.2198016130527485</v>
      </c>
      <c r="E40" s="395">
        <f>E39/C39*10</f>
        <v>3.0295726337257811</v>
      </c>
      <c r="F40" s="395">
        <f>F39/C39*10</f>
        <v>7.0455177528506538E-2</v>
      </c>
      <c r="G40" s="395">
        <f>G39/C39*10</f>
        <v>0.73977936404931866</v>
      </c>
      <c r="H40" s="395">
        <f>H39/C39*10</f>
        <v>35.04959673681283</v>
      </c>
      <c r="I40" s="395">
        <f>I39/C39*10</f>
        <v>46.109205525169187</v>
      </c>
      <c r="J40" s="583"/>
    </row>
    <row r="41" spans="1:13" ht="12.75" customHeight="1" x14ac:dyDescent="0.25">
      <c r="A41" s="584" t="s">
        <v>3124</v>
      </c>
      <c r="B41" s="586" t="s">
        <v>3110</v>
      </c>
      <c r="C41" s="587">
        <v>138</v>
      </c>
      <c r="D41" s="395">
        <v>670</v>
      </c>
      <c r="E41" s="395">
        <v>281</v>
      </c>
      <c r="F41" s="395">
        <v>17</v>
      </c>
      <c r="G41" s="395">
        <v>13</v>
      </c>
      <c r="H41" s="395">
        <v>1227</v>
      </c>
      <c r="I41" s="395">
        <f t="shared" si="0"/>
        <v>2208</v>
      </c>
      <c r="J41" s="584" t="s">
        <v>3125</v>
      </c>
      <c r="M41" s="116"/>
    </row>
    <row r="42" spans="1:13" ht="16.5" customHeight="1" x14ac:dyDescent="0.25">
      <c r="A42" s="584"/>
      <c r="B42" s="586"/>
      <c r="C42" s="587"/>
      <c r="D42" s="395">
        <v>48.58</v>
      </c>
      <c r="E42" s="395">
        <v>20.399999999999999</v>
      </c>
      <c r="F42" s="395">
        <v>1.21</v>
      </c>
      <c r="G42" s="395">
        <v>0.97</v>
      </c>
      <c r="H42" s="395">
        <v>89.01</v>
      </c>
      <c r="I42" s="395">
        <v>160.16999999999999</v>
      </c>
      <c r="J42" s="584"/>
      <c r="L42" s="224"/>
    </row>
    <row r="43" spans="1:13" ht="12.75" customHeight="1" x14ac:dyDescent="0.25">
      <c r="A43" s="584"/>
      <c r="B43" s="586" t="s">
        <v>3112</v>
      </c>
      <c r="C43" s="587">
        <v>427</v>
      </c>
      <c r="D43" s="395">
        <v>1701</v>
      </c>
      <c r="E43" s="395">
        <v>715</v>
      </c>
      <c r="F43" s="395">
        <v>176</v>
      </c>
      <c r="G43" s="395">
        <v>79</v>
      </c>
      <c r="H43" s="395">
        <v>1381</v>
      </c>
      <c r="I43" s="395">
        <f t="shared" si="0"/>
        <v>4052</v>
      </c>
      <c r="J43" s="584"/>
    </row>
    <row r="44" spans="1:13" ht="11.25" customHeight="1" x14ac:dyDescent="0.25">
      <c r="A44" s="584"/>
      <c r="B44" s="586"/>
      <c r="C44" s="587"/>
      <c r="D44" s="395">
        <v>39.880000000000003</v>
      </c>
      <c r="E44" s="395">
        <v>16.75</v>
      </c>
      <c r="F44" s="395">
        <v>4.13</v>
      </c>
      <c r="G44" s="395">
        <v>1.86</v>
      </c>
      <c r="H44" s="395">
        <v>32.369999999999997</v>
      </c>
      <c r="I44" s="395">
        <v>94.99</v>
      </c>
      <c r="J44" s="584"/>
    </row>
    <row r="45" spans="1:13" ht="16.5" customHeight="1" x14ac:dyDescent="0.25">
      <c r="A45" s="584"/>
      <c r="B45" s="586" t="s">
        <v>3113</v>
      </c>
      <c r="C45" s="587">
        <v>293</v>
      </c>
      <c r="D45" s="395">
        <v>318</v>
      </c>
      <c r="E45" s="395">
        <v>133</v>
      </c>
      <c r="F45" s="395">
        <v>5</v>
      </c>
      <c r="G45" s="395">
        <v>26</v>
      </c>
      <c r="H45" s="395">
        <v>819</v>
      </c>
      <c r="I45" s="395">
        <f t="shared" si="0"/>
        <v>1301</v>
      </c>
      <c r="J45" s="584"/>
    </row>
    <row r="46" spans="1:13" ht="16.5" customHeight="1" x14ac:dyDescent="0.25">
      <c r="A46" s="584"/>
      <c r="B46" s="586"/>
      <c r="C46" s="587"/>
      <c r="D46" s="395">
        <v>10.83</v>
      </c>
      <c r="E46" s="395">
        <v>4.55</v>
      </c>
      <c r="F46" s="395">
        <v>0.16</v>
      </c>
      <c r="G46" s="395">
        <v>0.89</v>
      </c>
      <c r="H46" s="395">
        <v>27.92</v>
      </c>
      <c r="I46" s="395">
        <v>44.35</v>
      </c>
      <c r="J46" s="584"/>
    </row>
    <row r="47" spans="1:13" ht="16.5" customHeight="1" x14ac:dyDescent="0.25">
      <c r="A47" s="584" t="s">
        <v>3126</v>
      </c>
      <c r="B47" s="586" t="s">
        <v>3110</v>
      </c>
      <c r="C47" s="588">
        <v>7481</v>
      </c>
      <c r="D47" s="395">
        <v>53102</v>
      </c>
      <c r="E47" s="395">
        <v>22302</v>
      </c>
      <c r="F47" s="395">
        <v>367</v>
      </c>
      <c r="G47" s="395">
        <v>1421</v>
      </c>
      <c r="H47" s="395">
        <v>66928</v>
      </c>
      <c r="I47" s="395">
        <f t="shared" si="0"/>
        <v>144120</v>
      </c>
      <c r="J47" s="584" t="s">
        <v>3127</v>
      </c>
    </row>
    <row r="48" spans="1:13" ht="16.5" customHeight="1" x14ac:dyDescent="0.25">
      <c r="A48" s="584"/>
      <c r="B48" s="586"/>
      <c r="C48" s="588"/>
      <c r="D48" s="395">
        <f>D47/C47*10</f>
        <v>70.982488972062555</v>
      </c>
      <c r="E48" s="395">
        <f>E47/C47*10</f>
        <v>29.811522523726776</v>
      </c>
      <c r="F48" s="395">
        <f>F47/C47*10</f>
        <v>0.49057612618633872</v>
      </c>
      <c r="G48" s="395">
        <f>G47/C47*10</f>
        <v>1.8994786793209464</v>
      </c>
      <c r="H48" s="395">
        <f>H47/C47*10</f>
        <v>89.463975404357697</v>
      </c>
      <c r="I48" s="395">
        <v>192.64</v>
      </c>
      <c r="J48" s="584"/>
    </row>
    <row r="49" spans="1:10" ht="16.5" customHeight="1" x14ac:dyDescent="0.25">
      <c r="A49" s="584"/>
      <c r="B49" s="586" t="s">
        <v>3112</v>
      </c>
      <c r="C49" s="588">
        <v>14569</v>
      </c>
      <c r="D49" s="395">
        <v>45091</v>
      </c>
      <c r="E49" s="395">
        <v>18940</v>
      </c>
      <c r="F49" s="395">
        <v>437</v>
      </c>
      <c r="G49" s="395">
        <v>3992</v>
      </c>
      <c r="H49" s="395">
        <v>123428</v>
      </c>
      <c r="I49" s="395">
        <f t="shared" si="0"/>
        <v>191888</v>
      </c>
      <c r="J49" s="584"/>
    </row>
    <row r="50" spans="1:10" ht="16.5" customHeight="1" x14ac:dyDescent="0.25">
      <c r="A50" s="584"/>
      <c r="B50" s="586"/>
      <c r="C50" s="588"/>
      <c r="D50" s="395">
        <f>D49/C49*10</f>
        <v>30.949962248610063</v>
      </c>
      <c r="E50" s="395">
        <f>E49/C49*10</f>
        <v>13.000205916672387</v>
      </c>
      <c r="F50" s="395">
        <f>F49/C49*10</f>
        <v>0.29995195277644315</v>
      </c>
      <c r="G50" s="395">
        <f>G49/C49*10</f>
        <v>2.7400645205573477</v>
      </c>
      <c r="H50" s="395">
        <f>H49/C49*10</f>
        <v>84.719610131100296</v>
      </c>
      <c r="I50" s="395">
        <f>I49/C49*10</f>
        <v>131.70979476971652</v>
      </c>
      <c r="J50" s="584"/>
    </row>
    <row r="51" spans="1:10" ht="16.5" customHeight="1" x14ac:dyDescent="0.25">
      <c r="A51" s="584"/>
      <c r="B51" s="586" t="s">
        <v>3113</v>
      </c>
      <c r="C51" s="588">
        <v>9943</v>
      </c>
      <c r="D51" s="395">
        <v>16406</v>
      </c>
      <c r="E51" s="395">
        <v>6891</v>
      </c>
      <c r="F51" s="395">
        <v>109</v>
      </c>
      <c r="G51" s="395">
        <v>1820</v>
      </c>
      <c r="H51" s="395">
        <v>82667</v>
      </c>
      <c r="I51" s="395">
        <f t="shared" si="0"/>
        <v>107893</v>
      </c>
      <c r="J51" s="584"/>
    </row>
    <row r="52" spans="1:10" ht="16.5" customHeight="1" x14ac:dyDescent="0.25">
      <c r="A52" s="584"/>
      <c r="B52" s="586"/>
      <c r="C52" s="588"/>
      <c r="D52" s="395">
        <f>D51/C51*10</f>
        <v>16.500050286633812</v>
      </c>
      <c r="E52" s="395">
        <f>E51/C51*10</f>
        <v>6.930503872070803</v>
      </c>
      <c r="F52" s="395">
        <f>F51/C51*10</f>
        <v>0.109624861711757</v>
      </c>
      <c r="G52" s="395">
        <f>G51/C51*10</f>
        <v>1.8304334707834657</v>
      </c>
      <c r="H52" s="395">
        <f>H51/C51*10</f>
        <v>83.140903147943277</v>
      </c>
      <c r="I52" s="395">
        <f>I51/C51*10</f>
        <v>108.51151563914313</v>
      </c>
      <c r="J52" s="584"/>
    </row>
    <row r="53" spans="1:10" ht="16.5" customHeight="1" x14ac:dyDescent="0.25">
      <c r="A53" s="583" t="s">
        <v>3128</v>
      </c>
      <c r="B53" s="586" t="s">
        <v>3110</v>
      </c>
      <c r="C53" s="588">
        <v>1661</v>
      </c>
      <c r="D53" s="395">
        <v>14559</v>
      </c>
      <c r="E53" s="395">
        <v>3931</v>
      </c>
      <c r="F53" s="395">
        <v>111</v>
      </c>
      <c r="G53" s="395">
        <v>238</v>
      </c>
      <c r="H53" s="395">
        <v>14824</v>
      </c>
      <c r="I53" s="395">
        <f t="shared" si="0"/>
        <v>33663</v>
      </c>
      <c r="J53" s="583" t="s">
        <v>3129</v>
      </c>
    </row>
    <row r="54" spans="1:10" ht="16.5" customHeight="1" x14ac:dyDescent="0.25">
      <c r="A54" s="583"/>
      <c r="B54" s="586"/>
      <c r="C54" s="588"/>
      <c r="D54" s="395">
        <v>87.63</v>
      </c>
      <c r="E54" s="395">
        <v>23.66</v>
      </c>
      <c r="F54" s="395">
        <v>0.67</v>
      </c>
      <c r="G54" s="395">
        <f>G53/C53*10</f>
        <v>1.4328717639975919</v>
      </c>
      <c r="H54" s="395">
        <v>89.23</v>
      </c>
      <c r="I54" s="395">
        <v>202.62</v>
      </c>
      <c r="J54" s="583"/>
    </row>
    <row r="55" spans="1:10" ht="16.5" customHeight="1" x14ac:dyDescent="0.25">
      <c r="A55" s="583"/>
      <c r="B55" s="586" t="s">
        <v>3112</v>
      </c>
      <c r="C55" s="588">
        <v>8796</v>
      </c>
      <c r="D55" s="398">
        <v>41358</v>
      </c>
      <c r="E55" s="395">
        <v>11171</v>
      </c>
      <c r="F55" s="395">
        <v>290</v>
      </c>
      <c r="G55" s="395">
        <v>1143</v>
      </c>
      <c r="H55" s="395">
        <v>66214</v>
      </c>
      <c r="I55" s="395">
        <f t="shared" si="0"/>
        <v>120176</v>
      </c>
      <c r="J55" s="583"/>
    </row>
    <row r="56" spans="1:10" x14ac:dyDescent="0.25">
      <c r="A56" s="583"/>
      <c r="B56" s="586"/>
      <c r="C56" s="588"/>
      <c r="D56" s="395">
        <f>D55/C55*10</f>
        <v>47.019099590723059</v>
      </c>
      <c r="E56" s="395">
        <f>E55/C55*10</f>
        <v>12.700090950432015</v>
      </c>
      <c r="F56" s="395">
        <f>F55/C55*10</f>
        <v>0.32969531605275126</v>
      </c>
      <c r="G56" s="395">
        <f>G55/C55*10</f>
        <v>1.2994542974079126</v>
      </c>
      <c r="H56" s="395">
        <f>H55/C55*10</f>
        <v>75.277398817644382</v>
      </c>
      <c r="I56" s="395">
        <f>I55/C55*10</f>
        <v>136.62573897226014</v>
      </c>
      <c r="J56" s="583"/>
    </row>
    <row r="57" spans="1:10" x14ac:dyDescent="0.25">
      <c r="A57" s="583"/>
      <c r="B57" s="586" t="s">
        <v>3113</v>
      </c>
      <c r="C57" s="588">
        <v>7162</v>
      </c>
      <c r="D57" s="395">
        <v>19646</v>
      </c>
      <c r="E57" s="395">
        <v>5307</v>
      </c>
      <c r="F57" s="395">
        <v>208</v>
      </c>
      <c r="G57" s="395">
        <v>666</v>
      </c>
      <c r="H57" s="395">
        <v>45495</v>
      </c>
      <c r="I57" s="395">
        <f t="shared" si="0"/>
        <v>71322</v>
      </c>
      <c r="J57" s="583"/>
    </row>
    <row r="58" spans="1:10" x14ac:dyDescent="0.25">
      <c r="A58" s="583"/>
      <c r="B58" s="586"/>
      <c r="C58" s="588"/>
      <c r="D58" s="395">
        <f>D57/C57*10</f>
        <v>27.430885227590061</v>
      </c>
      <c r="E58" s="395">
        <f>E57/C57*10</f>
        <v>7.4099413571628041</v>
      </c>
      <c r="F58" s="395">
        <f>F57/C57*10</f>
        <v>0.29042166992460205</v>
      </c>
      <c r="G58" s="395">
        <f>G57/C57*10</f>
        <v>0.92990784697012008</v>
      </c>
      <c r="H58" s="395">
        <f>H57/C57*10</f>
        <v>63.52275900586428</v>
      </c>
      <c r="I58" s="395">
        <f>I57/C57*10</f>
        <v>99.583915107511856</v>
      </c>
      <c r="J58" s="583"/>
    </row>
    <row r="59" spans="1:10" x14ac:dyDescent="0.25">
      <c r="A59" s="584" t="s">
        <v>3130</v>
      </c>
      <c r="B59" s="586" t="s">
        <v>3110</v>
      </c>
      <c r="C59" s="587">
        <v>9</v>
      </c>
      <c r="D59" s="395">
        <v>83</v>
      </c>
      <c r="E59" s="395">
        <v>35</v>
      </c>
      <c r="F59" s="395">
        <v>1</v>
      </c>
      <c r="G59" s="398">
        <v>0.23</v>
      </c>
      <c r="H59" s="395">
        <v>100</v>
      </c>
      <c r="I59" s="395">
        <f t="shared" si="0"/>
        <v>219.23000000000002</v>
      </c>
      <c r="J59" s="584" t="s">
        <v>3131</v>
      </c>
    </row>
    <row r="60" spans="1:10" x14ac:dyDescent="0.25">
      <c r="A60" s="584"/>
      <c r="B60" s="586"/>
      <c r="C60" s="587"/>
      <c r="D60" s="395">
        <v>93.07</v>
      </c>
      <c r="E60" s="395">
        <v>39.090000000000003</v>
      </c>
      <c r="F60" s="395">
        <v>1.43</v>
      </c>
      <c r="G60" s="395">
        <v>0.26</v>
      </c>
      <c r="H60" s="395">
        <v>112.86</v>
      </c>
      <c r="I60" s="395">
        <v>246.71</v>
      </c>
      <c r="J60" s="584"/>
    </row>
    <row r="61" spans="1:10" x14ac:dyDescent="0.25">
      <c r="A61" s="584"/>
      <c r="B61" s="586" t="s">
        <v>3112</v>
      </c>
      <c r="C61" s="587">
        <v>60</v>
      </c>
      <c r="D61" s="395">
        <v>390</v>
      </c>
      <c r="E61" s="395">
        <v>164</v>
      </c>
      <c r="F61" s="395">
        <v>2</v>
      </c>
      <c r="G61" s="395">
        <v>2</v>
      </c>
      <c r="H61" s="395">
        <v>569</v>
      </c>
      <c r="I61" s="395">
        <f t="shared" si="0"/>
        <v>1127</v>
      </c>
      <c r="J61" s="584"/>
    </row>
    <row r="62" spans="1:10" x14ac:dyDescent="0.25">
      <c r="A62" s="584"/>
      <c r="B62" s="586"/>
      <c r="C62" s="587"/>
      <c r="D62" s="395">
        <v>65.41</v>
      </c>
      <c r="E62" s="395">
        <v>27.44</v>
      </c>
      <c r="F62" s="395">
        <f>F61/C61*10</f>
        <v>0.33333333333333331</v>
      </c>
      <c r="G62" s="395">
        <v>0.41</v>
      </c>
      <c r="H62" s="398">
        <v>95.41</v>
      </c>
      <c r="I62" s="395">
        <v>189.03</v>
      </c>
      <c r="J62" s="584"/>
    </row>
    <row r="63" spans="1:10" x14ac:dyDescent="0.25">
      <c r="A63" s="584"/>
      <c r="B63" s="586" t="s">
        <v>3113</v>
      </c>
      <c r="C63" s="587">
        <v>115</v>
      </c>
      <c r="D63" s="395">
        <v>567</v>
      </c>
      <c r="E63" s="395">
        <v>238</v>
      </c>
      <c r="F63" s="395">
        <v>2</v>
      </c>
      <c r="G63" s="395">
        <v>4</v>
      </c>
      <c r="H63" s="395">
        <v>612</v>
      </c>
      <c r="I63" s="395">
        <f t="shared" si="0"/>
        <v>1423</v>
      </c>
      <c r="J63" s="584"/>
    </row>
    <row r="64" spans="1:10" x14ac:dyDescent="0.25">
      <c r="A64" s="584"/>
      <c r="B64" s="586"/>
      <c r="C64" s="587"/>
      <c r="D64" s="395">
        <v>49.14</v>
      </c>
      <c r="E64" s="395">
        <v>20.64</v>
      </c>
      <c r="F64" s="395">
        <f>F63/C63*10</f>
        <v>0.17391304347826086</v>
      </c>
      <c r="G64" s="395">
        <v>0.33</v>
      </c>
      <c r="H64" s="395">
        <v>53.04</v>
      </c>
      <c r="I64" s="395">
        <v>123.32</v>
      </c>
      <c r="J64" s="584"/>
    </row>
    <row r="65" spans="1:10" x14ac:dyDescent="0.25">
      <c r="A65" s="584" t="s">
        <v>3132</v>
      </c>
      <c r="B65" s="586" t="s">
        <v>3110</v>
      </c>
      <c r="C65" s="588">
        <v>8721</v>
      </c>
      <c r="D65" s="395">
        <v>35877</v>
      </c>
      <c r="E65" s="395">
        <v>9689</v>
      </c>
      <c r="F65" s="395">
        <v>1186</v>
      </c>
      <c r="G65" s="395">
        <v>2110</v>
      </c>
      <c r="H65" s="395">
        <v>118784</v>
      </c>
      <c r="I65" s="395">
        <f t="shared" si="0"/>
        <v>167646</v>
      </c>
      <c r="J65" s="584" t="s">
        <v>3133</v>
      </c>
    </row>
    <row r="66" spans="1:10" x14ac:dyDescent="0.25">
      <c r="A66" s="584"/>
      <c r="B66" s="586"/>
      <c r="C66" s="588"/>
      <c r="D66" s="395">
        <v>41.14</v>
      </c>
      <c r="E66" s="395">
        <f>E65/C65*10</f>
        <v>11.109964453617705</v>
      </c>
      <c r="F66" s="395">
        <f>F65/C65*10</f>
        <v>1.359935787180369</v>
      </c>
      <c r="G66" s="395">
        <f>G65/C65*10</f>
        <v>2.4194473110881778</v>
      </c>
      <c r="H66" s="395">
        <v>136.21</v>
      </c>
      <c r="I66" s="395">
        <v>192.24</v>
      </c>
      <c r="J66" s="584"/>
    </row>
    <row r="67" spans="1:10" x14ac:dyDescent="0.25">
      <c r="A67" s="584"/>
      <c r="B67" s="586" t="s">
        <v>3112</v>
      </c>
      <c r="C67" s="588">
        <v>9704</v>
      </c>
      <c r="D67" s="395">
        <v>29909</v>
      </c>
      <c r="E67" s="395">
        <v>8074</v>
      </c>
      <c r="F67" s="395">
        <v>1601</v>
      </c>
      <c r="G67" s="395">
        <v>1873</v>
      </c>
      <c r="H67" s="395">
        <v>118162</v>
      </c>
      <c r="I67" s="395">
        <f t="shared" si="0"/>
        <v>159619</v>
      </c>
      <c r="J67" s="584"/>
    </row>
    <row r="68" spans="1:10" x14ac:dyDescent="0.25">
      <c r="A68" s="584"/>
      <c r="B68" s="586"/>
      <c r="C68" s="588"/>
      <c r="D68" s="395">
        <f>D67/C67*10</f>
        <v>30.82131079967024</v>
      </c>
      <c r="E68" s="395">
        <f>E67/C67*10</f>
        <v>8.3202802967848317</v>
      </c>
      <c r="F68" s="395">
        <f>F67/C67*10</f>
        <v>1.6498351195383347</v>
      </c>
      <c r="G68" s="395">
        <f>G67/C67*10</f>
        <v>1.9301319043693321</v>
      </c>
      <c r="H68" s="395">
        <v>121.76</v>
      </c>
      <c r="I68" s="395">
        <v>164.84</v>
      </c>
      <c r="J68" s="584"/>
    </row>
    <row r="69" spans="1:10" x14ac:dyDescent="0.25">
      <c r="A69" s="584"/>
      <c r="B69" s="586" t="s">
        <v>3113</v>
      </c>
      <c r="C69" s="588">
        <v>2228</v>
      </c>
      <c r="D69" s="395">
        <v>3295</v>
      </c>
      <c r="E69" s="395">
        <v>889</v>
      </c>
      <c r="F69" s="395">
        <v>45</v>
      </c>
      <c r="G69" s="395">
        <v>352</v>
      </c>
      <c r="H69" s="395">
        <v>23904</v>
      </c>
      <c r="I69" s="395">
        <f t="shared" si="0"/>
        <v>28485</v>
      </c>
      <c r="J69" s="584"/>
    </row>
    <row r="70" spans="1:10" x14ac:dyDescent="0.25">
      <c r="A70" s="584"/>
      <c r="B70" s="586"/>
      <c r="C70" s="588"/>
      <c r="D70" s="395">
        <f>D69/C69*10</f>
        <v>14.789048473967682</v>
      </c>
      <c r="E70" s="395">
        <f>E69/C69*10</f>
        <v>3.9901256732495511</v>
      </c>
      <c r="F70" s="395">
        <f>F69/C69*10</f>
        <v>0.20197486535008974</v>
      </c>
      <c r="G70" s="395">
        <f>G69/C69*10</f>
        <v>1.5798922800718131</v>
      </c>
      <c r="H70" s="395">
        <v>107.3</v>
      </c>
      <c r="I70" s="395">
        <v>127.86</v>
      </c>
      <c r="J70" s="584"/>
    </row>
    <row r="71" spans="1:10" x14ac:dyDescent="0.25">
      <c r="A71" s="583" t="s">
        <v>3134</v>
      </c>
      <c r="B71" s="586" t="s">
        <v>3110</v>
      </c>
      <c r="C71" s="588">
        <v>7766</v>
      </c>
      <c r="D71" s="395">
        <v>115248</v>
      </c>
      <c r="E71" s="395">
        <v>31119</v>
      </c>
      <c r="F71" s="395">
        <v>5079</v>
      </c>
      <c r="G71" s="395">
        <v>2376</v>
      </c>
      <c r="H71" s="395">
        <v>63565</v>
      </c>
      <c r="I71" s="395">
        <f t="shared" ref="I71:I105" si="1">SUM(D71:H71)</f>
        <v>217387</v>
      </c>
      <c r="J71" s="583" t="s">
        <v>3135</v>
      </c>
    </row>
    <row r="72" spans="1:10" x14ac:dyDescent="0.25">
      <c r="A72" s="583"/>
      <c r="B72" s="586"/>
      <c r="C72" s="588"/>
      <c r="D72" s="395">
        <f>D71/C71*10</f>
        <v>148.40072109193923</v>
      </c>
      <c r="E72" s="395">
        <f>E71/C71*10</f>
        <v>40.070821529745047</v>
      </c>
      <c r="F72" s="395">
        <f>F71/C71*10</f>
        <v>6.5400463559103788</v>
      </c>
      <c r="G72" s="395">
        <f>G71/C71*10</f>
        <v>3.059490084985836</v>
      </c>
      <c r="H72" s="395">
        <f>H71/C71*10</f>
        <v>81.850373422611383</v>
      </c>
      <c r="I72" s="395">
        <f>I71/C71*10</f>
        <v>279.92145248519188</v>
      </c>
      <c r="J72" s="583"/>
    </row>
    <row r="73" spans="1:10" x14ac:dyDescent="0.25">
      <c r="A73" s="583"/>
      <c r="B73" s="586" t="s">
        <v>3112</v>
      </c>
      <c r="C73" s="588">
        <v>12148</v>
      </c>
      <c r="D73" s="395">
        <v>126715</v>
      </c>
      <c r="E73" s="395">
        <v>34209</v>
      </c>
      <c r="F73" s="395">
        <v>1604</v>
      </c>
      <c r="G73" s="395">
        <v>3049</v>
      </c>
      <c r="H73" s="395">
        <v>95410</v>
      </c>
      <c r="I73" s="395">
        <f t="shared" si="1"/>
        <v>260987</v>
      </c>
      <c r="J73" s="583"/>
    </row>
    <row r="74" spans="1:10" x14ac:dyDescent="0.25">
      <c r="A74" s="583"/>
      <c r="B74" s="586"/>
      <c r="C74" s="588"/>
      <c r="D74" s="395">
        <f>D73/C73*10</f>
        <v>104.30935133355284</v>
      </c>
      <c r="E74" s="395">
        <f>E73/C73*10</f>
        <v>28.160190977938754</v>
      </c>
      <c r="F74" s="395">
        <f>F73/C73*10</f>
        <v>1.3203819558775107</v>
      </c>
      <c r="G74" s="395">
        <f>G73/C73*10</f>
        <v>2.5098781692459666</v>
      </c>
      <c r="H74" s="395">
        <f>H73/C73*10</f>
        <v>78.539677313137958</v>
      </c>
      <c r="I74" s="395">
        <f>I73/C73*10</f>
        <v>214.83947974975305</v>
      </c>
      <c r="J74" s="583"/>
    </row>
    <row r="75" spans="1:10" x14ac:dyDescent="0.25">
      <c r="A75" s="583"/>
      <c r="B75" s="586" t="s">
        <v>3113</v>
      </c>
      <c r="C75" s="588">
        <v>6270</v>
      </c>
      <c r="D75" s="395">
        <v>33722</v>
      </c>
      <c r="E75" s="395">
        <v>9105</v>
      </c>
      <c r="F75" s="395">
        <v>113</v>
      </c>
      <c r="G75" s="395">
        <v>1235</v>
      </c>
      <c r="H75" s="395">
        <v>45247</v>
      </c>
      <c r="I75" s="395">
        <f t="shared" si="1"/>
        <v>89422</v>
      </c>
      <c r="J75" s="583"/>
    </row>
    <row r="76" spans="1:10" x14ac:dyDescent="0.25">
      <c r="A76" s="583"/>
      <c r="B76" s="586"/>
      <c r="C76" s="588"/>
      <c r="D76" s="395">
        <f>D75/C75*10</f>
        <v>53.783094098883566</v>
      </c>
      <c r="E76" s="395">
        <f>E75/C75*10</f>
        <v>14.52153110047847</v>
      </c>
      <c r="F76" s="395">
        <f>F75/C75*10</f>
        <v>0.1802232854864434</v>
      </c>
      <c r="G76" s="395">
        <f>G75/C75*10</f>
        <v>1.9696969696969697</v>
      </c>
      <c r="H76" s="395">
        <f>H75/C75*10</f>
        <v>72.164274322169064</v>
      </c>
      <c r="I76" s="395">
        <v>142.61000000000001</v>
      </c>
      <c r="J76" s="583"/>
    </row>
    <row r="77" spans="1:10" x14ac:dyDescent="0.25">
      <c r="A77" s="584" t="s">
        <v>3136</v>
      </c>
      <c r="B77" s="586" t="s">
        <v>3110</v>
      </c>
      <c r="C77" s="588">
        <v>1729</v>
      </c>
      <c r="D77" s="395">
        <v>27124</v>
      </c>
      <c r="E77" s="395">
        <v>7866</v>
      </c>
      <c r="F77" s="395">
        <v>576</v>
      </c>
      <c r="G77" s="395">
        <v>325</v>
      </c>
      <c r="H77" s="395">
        <v>12392</v>
      </c>
      <c r="I77" s="395">
        <f t="shared" si="1"/>
        <v>48283</v>
      </c>
      <c r="J77" s="584" t="s">
        <v>3137</v>
      </c>
    </row>
    <row r="78" spans="1:10" x14ac:dyDescent="0.25">
      <c r="A78" s="584"/>
      <c r="B78" s="586"/>
      <c r="C78" s="588"/>
      <c r="D78" s="395">
        <v>156.86000000000001</v>
      </c>
      <c r="E78" s="395">
        <f>E77/C77*10</f>
        <v>45.494505494505489</v>
      </c>
      <c r="F78" s="395">
        <f>F77/C77*10</f>
        <v>3.3314054366685948</v>
      </c>
      <c r="G78" s="395">
        <f>G77/C77*10</f>
        <v>1.8796992481203008</v>
      </c>
      <c r="H78" s="395">
        <v>71.66</v>
      </c>
      <c r="I78" s="395">
        <v>279.22000000000003</v>
      </c>
      <c r="J78" s="584"/>
    </row>
    <row r="79" spans="1:10" x14ac:dyDescent="0.25">
      <c r="A79" s="584"/>
      <c r="B79" s="586" t="s">
        <v>3112</v>
      </c>
      <c r="C79" s="588">
        <v>2348</v>
      </c>
      <c r="D79" s="395">
        <v>28339</v>
      </c>
      <c r="E79" s="395">
        <v>8217</v>
      </c>
      <c r="F79" s="395">
        <v>878</v>
      </c>
      <c r="G79" s="395">
        <v>352</v>
      </c>
      <c r="H79" s="395">
        <v>15429</v>
      </c>
      <c r="I79" s="395">
        <f t="shared" si="1"/>
        <v>53215</v>
      </c>
      <c r="J79" s="584"/>
    </row>
    <row r="80" spans="1:10" x14ac:dyDescent="0.25">
      <c r="A80" s="584"/>
      <c r="B80" s="586"/>
      <c r="C80" s="588"/>
      <c r="D80" s="395">
        <v>120.67</v>
      </c>
      <c r="E80" s="395">
        <v>34.99</v>
      </c>
      <c r="F80" s="395">
        <f>F79/C79*10</f>
        <v>3.7393526405451452</v>
      </c>
      <c r="G80" s="395">
        <f>G79/C79*10</f>
        <v>1.4991482112436116</v>
      </c>
      <c r="H80" s="395">
        <v>65.7</v>
      </c>
      <c r="I80" s="395">
        <v>226.6</v>
      </c>
      <c r="J80" s="584"/>
    </row>
    <row r="81" spans="1:10" x14ac:dyDescent="0.25">
      <c r="A81" s="584"/>
      <c r="B81" s="586" t="s">
        <v>3113</v>
      </c>
      <c r="C81" s="588">
        <v>1488</v>
      </c>
      <c r="D81" s="395">
        <v>8056</v>
      </c>
      <c r="E81" s="395">
        <v>2336</v>
      </c>
      <c r="F81" s="395">
        <v>280</v>
      </c>
      <c r="G81" s="395">
        <v>131</v>
      </c>
      <c r="H81" s="395">
        <v>8965</v>
      </c>
      <c r="I81" s="395">
        <f t="shared" si="1"/>
        <v>19768</v>
      </c>
      <c r="J81" s="584"/>
    </row>
    <row r="82" spans="1:10" x14ac:dyDescent="0.25">
      <c r="A82" s="584"/>
      <c r="B82" s="586"/>
      <c r="C82" s="588"/>
      <c r="D82" s="395">
        <v>54.13</v>
      </c>
      <c r="E82" s="395">
        <f>E81/C81*10</f>
        <v>15.698924731182796</v>
      </c>
      <c r="F82" s="395">
        <f>F81/C81*10</f>
        <v>1.881720430107527</v>
      </c>
      <c r="G82" s="395">
        <f>G81/C81*10</f>
        <v>0.8803763440860215</v>
      </c>
      <c r="H82" s="395">
        <v>60.24</v>
      </c>
      <c r="I82" s="395">
        <v>132.83000000000001</v>
      </c>
      <c r="J82" s="584"/>
    </row>
    <row r="83" spans="1:10" x14ac:dyDescent="0.25">
      <c r="A83" s="584" t="s">
        <v>3138</v>
      </c>
      <c r="B83" s="586" t="s">
        <v>3110</v>
      </c>
      <c r="C83" s="588">
        <v>3218</v>
      </c>
      <c r="D83" s="395">
        <v>35407</v>
      </c>
      <c r="E83" s="395">
        <v>10268</v>
      </c>
      <c r="F83" s="395">
        <v>1261</v>
      </c>
      <c r="G83" s="395">
        <v>595</v>
      </c>
      <c r="H83" s="395">
        <v>37341</v>
      </c>
      <c r="I83" s="395">
        <f t="shared" si="1"/>
        <v>84872</v>
      </c>
      <c r="J83" s="584" t="s">
        <v>3139</v>
      </c>
    </row>
    <row r="84" spans="1:10" x14ac:dyDescent="0.25">
      <c r="A84" s="584"/>
      <c r="B84" s="586"/>
      <c r="C84" s="588"/>
      <c r="D84" s="395">
        <v>110.04</v>
      </c>
      <c r="E84" s="395">
        <f>E83/C83*10</f>
        <v>31.908017402113114</v>
      </c>
      <c r="F84" s="395">
        <f>F83/C83*10</f>
        <v>3.9185829707893101</v>
      </c>
      <c r="G84" s="395">
        <f>G83/C83*10</f>
        <v>1.8489745183343693</v>
      </c>
      <c r="H84" s="395">
        <v>116.05</v>
      </c>
      <c r="I84" s="395">
        <v>263.77</v>
      </c>
      <c r="J84" s="584"/>
    </row>
    <row r="85" spans="1:10" x14ac:dyDescent="0.25">
      <c r="A85" s="584"/>
      <c r="B85" s="586" t="s">
        <v>3112</v>
      </c>
      <c r="C85" s="588">
        <v>6522</v>
      </c>
      <c r="D85" s="395">
        <v>56815</v>
      </c>
      <c r="E85" s="395">
        <v>16475</v>
      </c>
      <c r="F85" s="395">
        <v>2596</v>
      </c>
      <c r="G85" s="395">
        <v>652</v>
      </c>
      <c r="H85" s="395">
        <v>71940</v>
      </c>
      <c r="I85" s="395">
        <f t="shared" si="1"/>
        <v>148478</v>
      </c>
      <c r="J85" s="584"/>
    </row>
    <row r="86" spans="1:10" x14ac:dyDescent="0.25">
      <c r="A86" s="584"/>
      <c r="B86" s="586"/>
      <c r="C86" s="588"/>
      <c r="D86" s="395">
        <f>D85/C85*10</f>
        <v>87.112848819380559</v>
      </c>
      <c r="E86" s="395">
        <f>E85/C85*10</f>
        <v>25.260656240417049</v>
      </c>
      <c r="F86" s="395">
        <f>F85/C85*10</f>
        <v>3.9803741183685988</v>
      </c>
      <c r="G86" s="395">
        <f>G85/C85*10</f>
        <v>0.9996933455995094</v>
      </c>
      <c r="H86" s="395">
        <f>H85/C85*10</f>
        <v>110.30358785648573</v>
      </c>
      <c r="I86" s="398">
        <v>227.65</v>
      </c>
      <c r="J86" s="584"/>
    </row>
    <row r="87" spans="1:10" x14ac:dyDescent="0.25">
      <c r="A87" s="584"/>
      <c r="B87" s="586" t="s">
        <v>3113</v>
      </c>
      <c r="C87" s="588">
        <v>4444</v>
      </c>
      <c r="D87" s="395">
        <v>20782</v>
      </c>
      <c r="E87" s="395">
        <v>6027</v>
      </c>
      <c r="F87" s="395">
        <v>89</v>
      </c>
      <c r="G87" s="395">
        <v>289</v>
      </c>
      <c r="H87" s="395">
        <v>41800</v>
      </c>
      <c r="I87" s="395">
        <f t="shared" si="1"/>
        <v>68987</v>
      </c>
      <c r="J87" s="584"/>
    </row>
    <row r="88" spans="1:10" x14ac:dyDescent="0.25">
      <c r="A88" s="584"/>
      <c r="B88" s="586"/>
      <c r="C88" s="588"/>
      <c r="D88" s="395">
        <f>D87/C87*10</f>
        <v>46.764176417641764</v>
      </c>
      <c r="E88" s="395">
        <f>E87/C87*10</f>
        <v>13.56210621062106</v>
      </c>
      <c r="F88" s="395">
        <f>F87/C87*10</f>
        <v>0.20027002700270027</v>
      </c>
      <c r="G88" s="395">
        <f>G87/C87*10</f>
        <v>0.65031503150315029</v>
      </c>
      <c r="H88" s="395">
        <v>94.05</v>
      </c>
      <c r="I88" s="395">
        <v>155.22</v>
      </c>
      <c r="J88" s="584"/>
    </row>
    <row r="89" spans="1:10" x14ac:dyDescent="0.25">
      <c r="A89" s="583" t="s">
        <v>3140</v>
      </c>
      <c r="B89" s="586" t="s">
        <v>3110</v>
      </c>
      <c r="C89" s="587">
        <v>228</v>
      </c>
      <c r="D89" s="395">
        <v>1146</v>
      </c>
      <c r="E89" s="395">
        <v>332</v>
      </c>
      <c r="F89" s="395">
        <v>27</v>
      </c>
      <c r="G89" s="395">
        <v>21</v>
      </c>
      <c r="H89" s="395">
        <v>1515</v>
      </c>
      <c r="I89" s="395">
        <f t="shared" si="1"/>
        <v>3041</v>
      </c>
      <c r="J89" s="583" t="s">
        <v>3141</v>
      </c>
    </row>
    <row r="90" spans="1:10" x14ac:dyDescent="0.25">
      <c r="A90" s="583"/>
      <c r="B90" s="586"/>
      <c r="C90" s="587"/>
      <c r="D90" s="395">
        <v>50.19</v>
      </c>
      <c r="E90" s="395">
        <f>E89/C89*10</f>
        <v>14.561403508771932</v>
      </c>
      <c r="F90" s="395">
        <v>1.2</v>
      </c>
      <c r="G90" s="395">
        <v>0.9</v>
      </c>
      <c r="H90" s="395">
        <v>66.34</v>
      </c>
      <c r="I90" s="395">
        <v>133.19</v>
      </c>
      <c r="J90" s="583"/>
    </row>
    <row r="91" spans="1:10" x14ac:dyDescent="0.25">
      <c r="A91" s="583"/>
      <c r="B91" s="586" t="s">
        <v>3112</v>
      </c>
      <c r="C91" s="587">
        <v>691</v>
      </c>
      <c r="D91" s="395">
        <v>1937</v>
      </c>
      <c r="E91" s="395">
        <v>562</v>
      </c>
      <c r="F91" s="395">
        <v>25</v>
      </c>
      <c r="G91" s="395">
        <v>58</v>
      </c>
      <c r="H91" s="395">
        <v>4275</v>
      </c>
      <c r="I91" s="395">
        <f t="shared" si="1"/>
        <v>6857</v>
      </c>
      <c r="J91" s="583"/>
    </row>
    <row r="92" spans="1:10" x14ac:dyDescent="0.25">
      <c r="A92" s="583"/>
      <c r="B92" s="586"/>
      <c r="C92" s="587"/>
      <c r="D92" s="395">
        <f>D91/C91*10</f>
        <v>28.031837916063679</v>
      </c>
      <c r="E92" s="395">
        <f>E91/C91*10</f>
        <v>8.1331403762662813</v>
      </c>
      <c r="F92" s="395">
        <f>F91/C91*10</f>
        <v>0.36179450072358899</v>
      </c>
      <c r="G92" s="395">
        <f>G91/C91*10</f>
        <v>0.83936324167872656</v>
      </c>
      <c r="H92" s="395">
        <v>61.86</v>
      </c>
      <c r="I92" s="395">
        <v>99.22</v>
      </c>
      <c r="J92" s="583"/>
    </row>
    <row r="93" spans="1:10" x14ac:dyDescent="0.25">
      <c r="A93" s="583"/>
      <c r="B93" s="586" t="s">
        <v>3113</v>
      </c>
      <c r="C93" s="587">
        <v>1056</v>
      </c>
      <c r="D93" s="395">
        <v>963</v>
      </c>
      <c r="E93" s="395">
        <v>279</v>
      </c>
      <c r="F93" s="395">
        <v>20</v>
      </c>
      <c r="G93" s="395">
        <v>69</v>
      </c>
      <c r="H93" s="395">
        <v>3961</v>
      </c>
      <c r="I93" s="395">
        <f t="shared" si="1"/>
        <v>5292</v>
      </c>
      <c r="J93" s="583"/>
    </row>
    <row r="94" spans="1:10" x14ac:dyDescent="0.25">
      <c r="A94" s="583"/>
      <c r="B94" s="586"/>
      <c r="C94" s="587"/>
      <c r="D94" s="395">
        <f>D93/C93*10</f>
        <v>9.1193181818181817</v>
      </c>
      <c r="E94" s="395">
        <f>E93/C93*10</f>
        <v>2.6420454545454546</v>
      </c>
      <c r="F94" s="395">
        <f>F93/C93*10</f>
        <v>0.18939393939393939</v>
      </c>
      <c r="G94" s="395">
        <f>G93/C93*10</f>
        <v>0.65340909090909083</v>
      </c>
      <c r="H94" s="395">
        <v>37.520000000000003</v>
      </c>
      <c r="I94" s="395">
        <v>50.12</v>
      </c>
      <c r="J94" s="583"/>
    </row>
    <row r="95" spans="1:10" x14ac:dyDescent="0.25">
      <c r="A95" s="584" t="s">
        <v>3142</v>
      </c>
      <c r="B95" s="586" t="s">
        <v>3110</v>
      </c>
      <c r="C95" s="587">
        <v>194</v>
      </c>
      <c r="D95" s="395">
        <v>1576</v>
      </c>
      <c r="E95" s="395">
        <v>457</v>
      </c>
      <c r="F95" s="395">
        <v>23</v>
      </c>
      <c r="G95" s="395">
        <v>23</v>
      </c>
      <c r="H95" s="395">
        <v>728</v>
      </c>
      <c r="I95" s="395">
        <f t="shared" si="1"/>
        <v>2807</v>
      </c>
      <c r="J95" s="584" t="s">
        <v>3143</v>
      </c>
    </row>
    <row r="96" spans="1:10" x14ac:dyDescent="0.25">
      <c r="A96" s="584"/>
      <c r="B96" s="586"/>
      <c r="C96" s="587"/>
      <c r="D96" s="395">
        <v>81.44</v>
      </c>
      <c r="E96" s="395">
        <v>23.62</v>
      </c>
      <c r="F96" s="395">
        <v>1.18</v>
      </c>
      <c r="G96" s="395">
        <v>1.18</v>
      </c>
      <c r="H96" s="395">
        <v>37.61</v>
      </c>
      <c r="I96" s="395">
        <v>145.03</v>
      </c>
      <c r="J96" s="584"/>
    </row>
    <row r="97" spans="1:11" x14ac:dyDescent="0.25">
      <c r="A97" s="584"/>
      <c r="B97" s="586" t="s">
        <v>3112</v>
      </c>
      <c r="C97" s="587">
        <v>518</v>
      </c>
      <c r="D97" s="395">
        <v>3152</v>
      </c>
      <c r="E97" s="395">
        <v>914</v>
      </c>
      <c r="F97" s="395">
        <v>10</v>
      </c>
      <c r="G97" s="395">
        <v>62</v>
      </c>
      <c r="H97" s="395">
        <v>1635</v>
      </c>
      <c r="I97" s="395">
        <f t="shared" si="1"/>
        <v>5773</v>
      </c>
      <c r="J97" s="584"/>
    </row>
    <row r="98" spans="1:11" x14ac:dyDescent="0.25">
      <c r="A98" s="584"/>
      <c r="B98" s="586"/>
      <c r="C98" s="587"/>
      <c r="D98" s="395">
        <v>60.88</v>
      </c>
      <c r="E98" s="395">
        <v>17.649999999999999</v>
      </c>
      <c r="F98" s="395">
        <v>0.2</v>
      </c>
      <c r="G98" s="395">
        <v>1.19</v>
      </c>
      <c r="H98" s="395">
        <v>31.58</v>
      </c>
      <c r="I98" s="395">
        <v>111.5</v>
      </c>
      <c r="J98" s="584"/>
    </row>
    <row r="99" spans="1:11" x14ac:dyDescent="0.25">
      <c r="A99" s="584"/>
      <c r="B99" s="586" t="s">
        <v>3113</v>
      </c>
      <c r="C99" s="587">
        <v>1294</v>
      </c>
      <c r="D99" s="395">
        <v>7127</v>
      </c>
      <c r="E99" s="395">
        <v>2067</v>
      </c>
      <c r="F99" s="395">
        <v>16</v>
      </c>
      <c r="G99" s="395">
        <v>127</v>
      </c>
      <c r="H99" s="395">
        <v>3617</v>
      </c>
      <c r="I99" s="395">
        <f t="shared" si="1"/>
        <v>12954</v>
      </c>
      <c r="J99" s="584"/>
    </row>
    <row r="100" spans="1:11" x14ac:dyDescent="0.25">
      <c r="A100" s="584"/>
      <c r="B100" s="586"/>
      <c r="C100" s="587"/>
      <c r="D100" s="395">
        <v>55.07</v>
      </c>
      <c r="E100" s="395">
        <f>E99/C99*10</f>
        <v>15.973724884080372</v>
      </c>
      <c r="F100" s="395">
        <f>F99/C99*10</f>
        <v>0.12364760432766615</v>
      </c>
      <c r="G100" s="395">
        <f>G99/C99*10</f>
        <v>0.98145285935085003</v>
      </c>
      <c r="H100" s="395">
        <f>H99/C99*10</f>
        <v>27.952086553323028</v>
      </c>
      <c r="I100" s="395">
        <v>100.09</v>
      </c>
      <c r="J100" s="584"/>
    </row>
    <row r="101" spans="1:11" x14ac:dyDescent="0.25">
      <c r="A101" s="584" t="s">
        <v>3144</v>
      </c>
      <c r="B101" s="586" t="s">
        <v>3110</v>
      </c>
      <c r="C101" s="587">
        <v>1069</v>
      </c>
      <c r="D101" s="395">
        <v>4910</v>
      </c>
      <c r="E101" s="395">
        <v>1080</v>
      </c>
      <c r="F101" s="395">
        <v>5</v>
      </c>
      <c r="G101" s="395">
        <v>214</v>
      </c>
      <c r="H101" s="395">
        <v>7044</v>
      </c>
      <c r="I101" s="395">
        <f t="shared" si="1"/>
        <v>13253</v>
      </c>
      <c r="J101" s="584" t="s">
        <v>3145</v>
      </c>
    </row>
    <row r="102" spans="1:11" x14ac:dyDescent="0.25">
      <c r="A102" s="584"/>
      <c r="B102" s="586"/>
      <c r="C102" s="587"/>
      <c r="D102" s="395">
        <v>45.92</v>
      </c>
      <c r="E102" s="395">
        <f>E101/C101*10</f>
        <v>10.102899906454629</v>
      </c>
      <c r="F102" s="395">
        <f>F101/C101*10</f>
        <v>4.6772684752104769E-2</v>
      </c>
      <c r="G102" s="395">
        <f>G101/C101*10</f>
        <v>2.0018709073900842</v>
      </c>
      <c r="H102" s="395">
        <v>65.88</v>
      </c>
      <c r="I102" s="395">
        <v>123.95</v>
      </c>
      <c r="J102" s="584"/>
    </row>
    <row r="103" spans="1:11" x14ac:dyDescent="0.25">
      <c r="A103" s="584"/>
      <c r="B103" s="586" t="s">
        <v>3112</v>
      </c>
      <c r="C103" s="588">
        <v>13693</v>
      </c>
      <c r="D103" s="395">
        <v>48297</v>
      </c>
      <c r="E103" s="395">
        <v>10585</v>
      </c>
      <c r="F103" s="395">
        <v>397</v>
      </c>
      <c r="G103" s="395">
        <v>3122</v>
      </c>
      <c r="H103" s="395">
        <v>80600</v>
      </c>
      <c r="I103" s="395">
        <f t="shared" si="1"/>
        <v>143001</v>
      </c>
      <c r="J103" s="584"/>
    </row>
    <row r="104" spans="1:11" x14ac:dyDescent="0.25">
      <c r="A104" s="584"/>
      <c r="B104" s="586"/>
      <c r="C104" s="588"/>
      <c r="D104" s="395">
        <v>35.270000000000003</v>
      </c>
      <c r="E104" s="395">
        <f>E103/C103*10</f>
        <v>7.7302271233476958</v>
      </c>
      <c r="F104" s="395">
        <f>F103/C103*10</f>
        <v>0.28992916088512377</v>
      </c>
      <c r="G104" s="395">
        <f>G103/C103*10</f>
        <v>2.2799970787993864</v>
      </c>
      <c r="H104" s="395">
        <f>H103/C103*10</f>
        <v>58.862192361060394</v>
      </c>
      <c r="I104" s="395">
        <v>104.43</v>
      </c>
      <c r="J104" s="584"/>
    </row>
    <row r="105" spans="1:11" x14ac:dyDescent="0.25">
      <c r="A105" s="584"/>
      <c r="B105" s="586" t="s">
        <v>3113</v>
      </c>
      <c r="C105" s="588">
        <v>37652</v>
      </c>
      <c r="D105" s="395">
        <v>35129</v>
      </c>
      <c r="E105" s="395">
        <v>7719</v>
      </c>
      <c r="F105" s="395">
        <v>0</v>
      </c>
      <c r="G105" s="395">
        <v>3878</v>
      </c>
      <c r="H105" s="395">
        <v>184796</v>
      </c>
      <c r="I105" s="395">
        <f t="shared" si="1"/>
        <v>231522</v>
      </c>
      <c r="J105" s="584"/>
    </row>
    <row r="106" spans="1:11" x14ac:dyDescent="0.25">
      <c r="A106" s="585"/>
      <c r="B106" s="586"/>
      <c r="C106" s="588"/>
      <c r="D106" s="395">
        <f>D105/C105*10</f>
        <v>9.329916073515351</v>
      </c>
      <c r="E106" s="395">
        <f>E105/C105*10</f>
        <v>2.0500903006480402</v>
      </c>
      <c r="F106" s="395">
        <f>F105/C105*10</f>
        <v>0</v>
      </c>
      <c r="G106" s="395">
        <f>G105/C105*10</f>
        <v>1.0299585679379581</v>
      </c>
      <c r="H106" s="395">
        <f>H105/C105*10</f>
        <v>49.079995750557742</v>
      </c>
      <c r="I106" s="395">
        <f>I105/C105*10</f>
        <v>61.489960692659089</v>
      </c>
      <c r="J106" s="584"/>
    </row>
    <row r="107" spans="1:11" x14ac:dyDescent="0.25">
      <c r="A107" s="580" t="s">
        <v>37</v>
      </c>
      <c r="B107" s="103"/>
      <c r="C107" s="582">
        <f t="shared" ref="C107" si="2">SUM(C5:C105)</f>
        <v>712249</v>
      </c>
      <c r="D107" s="396">
        <f>+D5+D7+D9+D11+D13+D15+D17+D19+D21+D23+D25+D27+D29+D31+D33+D35+D37+D39+D41+D43+D45+D47+D49+D51+D53+D55+D57+D59+D61+D63+D65+D67+D69+D71+D73+D75+D77+D79+D81+D83+D85+D87+D89+D91+D93+D95+D97+D99+D101+D103+D105</f>
        <v>2256535</v>
      </c>
      <c r="E107" s="396">
        <v>700825</v>
      </c>
      <c r="F107" s="396">
        <v>35844</v>
      </c>
      <c r="G107" s="396">
        <v>127903</v>
      </c>
      <c r="H107" s="396">
        <v>4003572</v>
      </c>
      <c r="I107" s="396">
        <v>7124679</v>
      </c>
      <c r="J107" s="583" t="s">
        <v>3095</v>
      </c>
    </row>
    <row r="108" spans="1:11" x14ac:dyDescent="0.25">
      <c r="A108" s="581"/>
      <c r="B108" s="399"/>
      <c r="C108" s="582"/>
      <c r="D108" s="396">
        <f>D107/C107*10</f>
        <v>31.681827563113462</v>
      </c>
      <c r="E108" s="396">
        <f>E107/C107*10</f>
        <v>9.8396066544143963</v>
      </c>
      <c r="F108" s="396">
        <f>F107/C107*10</f>
        <v>0.50325096981533146</v>
      </c>
      <c r="G108" s="396">
        <f>G107/C107*10</f>
        <v>1.7957624370128986</v>
      </c>
      <c r="H108" s="396">
        <f>H107/C107*10</f>
        <v>56.210286009527564</v>
      </c>
      <c r="I108" s="396">
        <f>I107/C107*10</f>
        <v>100.03073363388366</v>
      </c>
      <c r="J108" s="583"/>
    </row>
    <row r="109" spans="1:11" ht="25.5" customHeight="1" x14ac:dyDescent="0.25">
      <c r="A109" s="562" t="s">
        <v>3534</v>
      </c>
      <c r="B109" s="563"/>
      <c r="C109" s="563"/>
      <c r="D109" s="563"/>
      <c r="E109" s="563"/>
      <c r="F109" s="563"/>
      <c r="G109" s="563"/>
      <c r="H109" s="563"/>
      <c r="I109" s="563"/>
      <c r="J109" s="241"/>
    </row>
    <row r="110" spans="1:11" x14ac:dyDescent="0.25">
      <c r="A110" s="574" t="s">
        <v>3098</v>
      </c>
      <c r="B110" s="574"/>
      <c r="C110" s="574"/>
    </row>
    <row r="111" spans="1:11" s="100" customFormat="1" x14ac:dyDescent="0.25">
      <c r="A111" s="570" t="s">
        <v>3099</v>
      </c>
      <c r="B111" s="570"/>
      <c r="C111" s="570"/>
      <c r="D111" s="569" t="s">
        <v>3146</v>
      </c>
      <c r="E111" s="569"/>
      <c r="F111" s="569"/>
      <c r="G111" s="329"/>
      <c r="H111" s="570" t="s">
        <v>3100</v>
      </c>
      <c r="I111" s="570"/>
      <c r="J111" s="570"/>
      <c r="K111" s="98"/>
    </row>
    <row r="112" spans="1:11" s="100" customFormat="1" x14ac:dyDescent="0.25">
      <c r="A112" s="579" t="s">
        <v>3147</v>
      </c>
      <c r="B112" s="579"/>
      <c r="C112" s="579"/>
      <c r="D112" s="577" t="s">
        <v>3101</v>
      </c>
      <c r="E112" s="577"/>
      <c r="F112" s="577"/>
      <c r="G112" s="329"/>
      <c r="H112" s="579" t="s">
        <v>3148</v>
      </c>
      <c r="I112" s="579"/>
      <c r="J112" s="579"/>
      <c r="K112" s="98"/>
    </row>
    <row r="113" spans="1:11" s="100" customFormat="1" x14ac:dyDescent="0.25">
      <c r="C113" s="329"/>
      <c r="D113" s="329"/>
      <c r="E113" s="329"/>
      <c r="F113" s="329"/>
      <c r="G113" s="329"/>
      <c r="H113" s="329"/>
      <c r="I113" s="329"/>
      <c r="J113" s="98"/>
      <c r="K113" s="98"/>
    </row>
    <row r="114" spans="1:11" ht="15.75" x14ac:dyDescent="0.25">
      <c r="A114" s="532"/>
      <c r="B114" s="532"/>
      <c r="C114" s="532"/>
      <c r="D114" s="532"/>
      <c r="E114" s="532"/>
      <c r="F114" s="532"/>
      <c r="G114" s="532"/>
      <c r="H114" s="532"/>
      <c r="I114" s="532"/>
    </row>
    <row r="115" spans="1:11" x14ac:dyDescent="0.25">
      <c r="A115" s="117"/>
      <c r="B115" s="118"/>
      <c r="C115" s="117"/>
      <c r="D115" s="117"/>
      <c r="E115" s="117"/>
      <c r="F115" s="117"/>
      <c r="G115" s="118"/>
      <c r="H115" s="117"/>
      <c r="I115" s="117"/>
    </row>
    <row r="116" spans="1:11" x14ac:dyDescent="0.25">
      <c r="A116" s="571"/>
      <c r="B116" s="576"/>
      <c r="C116" s="578"/>
      <c r="D116" s="330"/>
      <c r="E116" s="330"/>
      <c r="F116" s="330"/>
      <c r="G116" s="330"/>
      <c r="H116" s="330"/>
      <c r="I116" s="330"/>
    </row>
    <row r="117" spans="1:11" x14ac:dyDescent="0.25">
      <c r="A117" s="571"/>
      <c r="B117" s="576"/>
      <c r="C117" s="578"/>
      <c r="D117" s="326"/>
      <c r="E117" s="326"/>
      <c r="F117" s="326"/>
      <c r="G117" s="326"/>
      <c r="H117" s="326"/>
      <c r="I117" s="326"/>
    </row>
    <row r="118" spans="1:11" x14ac:dyDescent="0.25">
      <c r="A118" s="571"/>
      <c r="B118" s="459"/>
      <c r="C118" s="460"/>
      <c r="D118" s="330"/>
      <c r="E118" s="330"/>
      <c r="F118" s="326"/>
      <c r="G118" s="330"/>
      <c r="H118" s="330"/>
      <c r="I118" s="330"/>
    </row>
    <row r="119" spans="1:11" x14ac:dyDescent="0.25">
      <c r="A119" s="571"/>
      <c r="B119" s="576"/>
      <c r="C119" s="578"/>
      <c r="D119" s="330"/>
      <c r="E119" s="330"/>
      <c r="F119" s="326"/>
      <c r="G119" s="326"/>
      <c r="H119" s="330"/>
      <c r="I119" s="330"/>
    </row>
    <row r="120" spans="1:11" x14ac:dyDescent="0.25">
      <c r="A120" s="571"/>
      <c r="B120" s="576"/>
      <c r="C120" s="578"/>
      <c r="D120" s="326"/>
      <c r="E120" s="326"/>
      <c r="F120" s="326"/>
      <c r="G120" s="326"/>
      <c r="H120" s="326"/>
      <c r="I120" s="326"/>
    </row>
    <row r="121" spans="1:11" x14ac:dyDescent="0.25">
      <c r="A121" s="571"/>
      <c r="B121" s="576"/>
      <c r="C121" s="578"/>
      <c r="D121" s="330"/>
      <c r="E121" s="330"/>
      <c r="F121" s="330"/>
      <c r="G121" s="330"/>
      <c r="H121" s="330"/>
      <c r="I121" s="330"/>
    </row>
    <row r="122" spans="1:11" x14ac:dyDescent="0.25">
      <c r="A122" s="571"/>
      <c r="B122" s="576"/>
      <c r="C122" s="578"/>
      <c r="D122" s="326"/>
      <c r="E122" s="326"/>
      <c r="F122" s="326"/>
      <c r="G122" s="326"/>
      <c r="H122" s="326"/>
      <c r="I122" s="326"/>
    </row>
    <row r="123" spans="1:11" x14ac:dyDescent="0.25">
      <c r="A123" s="571"/>
      <c r="B123" s="576"/>
      <c r="C123" s="578"/>
      <c r="D123" s="330"/>
      <c r="E123" s="330"/>
      <c r="F123" s="330"/>
      <c r="G123" s="330"/>
      <c r="H123" s="330"/>
      <c r="I123" s="330"/>
    </row>
    <row r="124" spans="1:11" x14ac:dyDescent="0.25">
      <c r="A124" s="571"/>
      <c r="B124" s="576"/>
      <c r="C124" s="578"/>
      <c r="D124" s="326"/>
      <c r="E124" s="326"/>
      <c r="F124" s="326"/>
      <c r="G124" s="326"/>
      <c r="H124" s="326"/>
      <c r="I124" s="326"/>
    </row>
    <row r="125" spans="1:11" x14ac:dyDescent="0.25">
      <c r="A125" s="571"/>
      <c r="B125" s="576"/>
      <c r="C125" s="578"/>
      <c r="D125" s="330"/>
      <c r="E125" s="330"/>
      <c r="F125" s="326"/>
      <c r="G125" s="330"/>
      <c r="H125" s="330"/>
      <c r="I125" s="330"/>
    </row>
    <row r="126" spans="1:11" x14ac:dyDescent="0.25">
      <c r="A126" s="571"/>
      <c r="B126" s="576"/>
      <c r="C126" s="578"/>
      <c r="D126" s="326"/>
      <c r="E126" s="326"/>
      <c r="F126" s="326"/>
      <c r="G126" s="326"/>
      <c r="H126" s="326"/>
      <c r="I126" s="326"/>
    </row>
    <row r="127" spans="1:11" x14ac:dyDescent="0.25">
      <c r="A127" s="571"/>
      <c r="B127" s="576"/>
      <c r="C127" s="578"/>
      <c r="D127" s="330"/>
      <c r="E127" s="330"/>
      <c r="F127" s="330"/>
      <c r="G127" s="330"/>
      <c r="H127" s="330"/>
      <c r="I127" s="330"/>
    </row>
    <row r="128" spans="1:11" x14ac:dyDescent="0.25">
      <c r="A128" s="571"/>
      <c r="B128" s="576"/>
      <c r="C128" s="578"/>
      <c r="D128" s="326"/>
      <c r="E128" s="326"/>
      <c r="F128" s="326"/>
      <c r="G128" s="326"/>
      <c r="H128" s="326"/>
      <c r="I128" s="326"/>
    </row>
    <row r="129" spans="1:9" x14ac:dyDescent="0.25">
      <c r="A129" s="571"/>
      <c r="B129" s="576"/>
      <c r="C129" s="578"/>
      <c r="D129" s="330"/>
      <c r="E129" s="330"/>
      <c r="F129" s="330"/>
      <c r="G129" s="330"/>
      <c r="H129" s="330"/>
      <c r="I129" s="330"/>
    </row>
    <row r="130" spans="1:9" x14ac:dyDescent="0.25">
      <c r="A130" s="571"/>
      <c r="B130" s="576"/>
      <c r="C130" s="578"/>
      <c r="D130" s="326"/>
      <c r="E130" s="326"/>
      <c r="F130" s="326"/>
      <c r="G130" s="326"/>
      <c r="H130" s="326"/>
      <c r="I130" s="326"/>
    </row>
    <row r="131" spans="1:9" x14ac:dyDescent="0.25">
      <c r="A131" s="571"/>
      <c r="B131" s="576"/>
      <c r="C131" s="578"/>
      <c r="D131" s="330"/>
      <c r="E131" s="330"/>
      <c r="F131" s="330"/>
      <c r="G131" s="330"/>
      <c r="H131" s="330"/>
      <c r="I131" s="330"/>
    </row>
    <row r="132" spans="1:9" x14ac:dyDescent="0.25">
      <c r="A132" s="571"/>
      <c r="B132" s="576"/>
      <c r="C132" s="578"/>
      <c r="D132" s="326"/>
      <c r="E132" s="326"/>
      <c r="F132" s="326"/>
      <c r="G132" s="326"/>
      <c r="H132" s="326"/>
      <c r="I132" s="326"/>
    </row>
    <row r="133" spans="1:9" x14ac:dyDescent="0.25">
      <c r="A133" s="571"/>
      <c r="B133" s="576"/>
      <c r="C133" s="578"/>
      <c r="D133" s="330"/>
      <c r="E133" s="330"/>
      <c r="F133" s="326"/>
      <c r="G133" s="326"/>
      <c r="H133" s="330"/>
      <c r="I133" s="330"/>
    </row>
    <row r="134" spans="1:9" x14ac:dyDescent="0.25">
      <c r="A134" s="571"/>
      <c r="B134" s="576"/>
      <c r="C134" s="578"/>
      <c r="D134" s="326"/>
      <c r="E134" s="326"/>
      <c r="F134" s="326"/>
      <c r="G134" s="326"/>
      <c r="H134" s="326"/>
      <c r="I134" s="326"/>
    </row>
    <row r="135" spans="1:9" x14ac:dyDescent="0.25">
      <c r="A135" s="571"/>
      <c r="B135" s="576"/>
      <c r="C135" s="578"/>
      <c r="D135" s="330"/>
      <c r="E135" s="330"/>
      <c r="F135" s="326"/>
      <c r="G135" s="326"/>
      <c r="H135" s="330"/>
      <c r="I135" s="330"/>
    </row>
    <row r="136" spans="1:9" x14ac:dyDescent="0.25">
      <c r="A136" s="571"/>
      <c r="B136" s="576"/>
      <c r="C136" s="578"/>
      <c r="D136" s="326"/>
      <c r="E136" s="326"/>
      <c r="F136" s="326"/>
      <c r="G136" s="326"/>
      <c r="H136" s="326"/>
      <c r="I136" s="326"/>
    </row>
    <row r="137" spans="1:9" x14ac:dyDescent="0.25">
      <c r="A137" s="571"/>
      <c r="B137" s="576"/>
      <c r="C137" s="578"/>
      <c r="D137" s="330"/>
      <c r="E137" s="330"/>
      <c r="F137" s="326"/>
      <c r="G137" s="326"/>
      <c r="H137" s="330"/>
      <c r="I137" s="330"/>
    </row>
    <row r="138" spans="1:9" x14ac:dyDescent="0.25">
      <c r="A138" s="571"/>
      <c r="B138" s="576"/>
      <c r="C138" s="578"/>
      <c r="D138" s="326"/>
      <c r="E138" s="326"/>
      <c r="F138" s="326"/>
      <c r="G138" s="326"/>
      <c r="H138" s="326"/>
      <c r="I138" s="326"/>
    </row>
    <row r="139" spans="1:9" x14ac:dyDescent="0.25">
      <c r="A139" s="571"/>
      <c r="B139" s="576"/>
      <c r="C139" s="578"/>
      <c r="D139" s="330"/>
      <c r="E139" s="330"/>
      <c r="F139" s="330"/>
      <c r="G139" s="330"/>
      <c r="H139" s="330"/>
      <c r="I139" s="330"/>
    </row>
    <row r="140" spans="1:9" x14ac:dyDescent="0.25">
      <c r="A140" s="571"/>
      <c r="B140" s="576"/>
      <c r="C140" s="578"/>
      <c r="D140" s="326"/>
      <c r="E140" s="326"/>
      <c r="F140" s="326"/>
      <c r="G140" s="326"/>
      <c r="H140" s="326"/>
      <c r="I140" s="326"/>
    </row>
    <row r="141" spans="1:9" x14ac:dyDescent="0.25">
      <c r="A141" s="571"/>
      <c r="B141" s="576"/>
      <c r="C141" s="578"/>
      <c r="D141" s="330"/>
      <c r="E141" s="330"/>
      <c r="F141" s="330"/>
      <c r="G141" s="330"/>
      <c r="H141" s="330"/>
      <c r="I141" s="330"/>
    </row>
    <row r="142" spans="1:9" x14ac:dyDescent="0.25">
      <c r="A142" s="571"/>
      <c r="B142" s="576"/>
      <c r="C142" s="578"/>
      <c r="D142" s="326"/>
      <c r="E142" s="326"/>
      <c r="F142" s="326"/>
      <c r="G142" s="326"/>
      <c r="H142" s="326"/>
      <c r="I142" s="326"/>
    </row>
    <row r="143" spans="1:9" x14ac:dyDescent="0.25">
      <c r="A143" s="571"/>
      <c r="B143" s="576"/>
      <c r="C143" s="578"/>
      <c r="D143" s="330"/>
      <c r="E143" s="330"/>
      <c r="F143" s="330"/>
      <c r="G143" s="330"/>
      <c r="H143" s="330"/>
      <c r="I143" s="330"/>
    </row>
    <row r="144" spans="1:9" x14ac:dyDescent="0.25">
      <c r="A144" s="571"/>
      <c r="B144" s="576"/>
      <c r="C144" s="578"/>
      <c r="D144" s="326"/>
      <c r="E144" s="326"/>
      <c r="F144" s="326"/>
      <c r="G144" s="326"/>
      <c r="H144" s="326"/>
      <c r="I144" s="326"/>
    </row>
    <row r="145" spans="1:9" x14ac:dyDescent="0.25">
      <c r="A145" s="571"/>
      <c r="B145" s="576"/>
      <c r="C145" s="577"/>
      <c r="D145" s="326"/>
      <c r="E145" s="326"/>
      <c r="F145" s="326"/>
      <c r="G145" s="326"/>
      <c r="H145" s="326"/>
      <c r="I145" s="330"/>
    </row>
    <row r="146" spans="1:9" x14ac:dyDescent="0.25">
      <c r="A146" s="571"/>
      <c r="B146" s="576"/>
      <c r="C146" s="577"/>
      <c r="D146" s="326"/>
      <c r="E146" s="326"/>
      <c r="F146" s="326"/>
      <c r="G146" s="326"/>
      <c r="H146" s="326"/>
      <c r="I146" s="326"/>
    </row>
    <row r="147" spans="1:9" x14ac:dyDescent="0.25">
      <c r="A147" s="571"/>
      <c r="B147" s="576"/>
      <c r="C147" s="578"/>
      <c r="D147" s="330"/>
      <c r="E147" s="330"/>
      <c r="F147" s="326"/>
      <c r="G147" s="326"/>
      <c r="H147" s="330"/>
      <c r="I147" s="330"/>
    </row>
    <row r="148" spans="1:9" x14ac:dyDescent="0.25">
      <c r="A148" s="571"/>
      <c r="B148" s="576"/>
      <c r="C148" s="578"/>
      <c r="D148" s="326"/>
      <c r="E148" s="326"/>
      <c r="F148" s="326"/>
      <c r="G148" s="326"/>
      <c r="H148" s="326"/>
      <c r="I148" s="326"/>
    </row>
    <row r="149" spans="1:9" x14ac:dyDescent="0.25">
      <c r="A149" s="571"/>
      <c r="B149" s="576"/>
      <c r="C149" s="578"/>
      <c r="D149" s="330"/>
      <c r="E149" s="330"/>
      <c r="F149" s="326"/>
      <c r="G149" s="326"/>
      <c r="H149" s="330"/>
      <c r="I149" s="330"/>
    </row>
    <row r="150" spans="1:9" x14ac:dyDescent="0.25">
      <c r="A150" s="571"/>
      <c r="B150" s="576"/>
      <c r="C150" s="578"/>
      <c r="D150" s="326"/>
      <c r="E150" s="326"/>
      <c r="F150" s="326"/>
      <c r="G150" s="326"/>
      <c r="H150" s="326"/>
      <c r="I150" s="326"/>
    </row>
    <row r="151" spans="1:9" x14ac:dyDescent="0.25">
      <c r="A151" s="571"/>
      <c r="B151" s="576"/>
      <c r="C151" s="577"/>
      <c r="D151" s="326"/>
      <c r="E151" s="326"/>
      <c r="F151" s="326"/>
      <c r="G151" s="326"/>
      <c r="H151" s="330"/>
      <c r="I151" s="330"/>
    </row>
    <row r="152" spans="1:9" x14ac:dyDescent="0.25">
      <c r="A152" s="571"/>
      <c r="B152" s="576"/>
      <c r="C152" s="577"/>
      <c r="D152" s="326"/>
      <c r="E152" s="326"/>
      <c r="F152" s="326"/>
      <c r="G152" s="326"/>
      <c r="H152" s="326"/>
      <c r="I152" s="326"/>
    </row>
    <row r="153" spans="1:9" x14ac:dyDescent="0.25">
      <c r="A153" s="571"/>
      <c r="B153" s="576"/>
      <c r="C153" s="577"/>
      <c r="D153" s="330"/>
      <c r="E153" s="326"/>
      <c r="F153" s="326"/>
      <c r="G153" s="326"/>
      <c r="H153" s="330"/>
      <c r="I153" s="330"/>
    </row>
    <row r="154" spans="1:9" x14ac:dyDescent="0.25">
      <c r="A154" s="571"/>
      <c r="B154" s="576"/>
      <c r="C154" s="577"/>
      <c r="D154" s="326"/>
      <c r="E154" s="326"/>
      <c r="F154" s="326"/>
      <c r="G154" s="326"/>
      <c r="H154" s="326"/>
      <c r="I154" s="326"/>
    </row>
    <row r="155" spans="1:9" x14ac:dyDescent="0.25">
      <c r="A155" s="571"/>
      <c r="B155" s="576"/>
      <c r="C155" s="577"/>
      <c r="D155" s="326"/>
      <c r="E155" s="326"/>
      <c r="F155" s="326"/>
      <c r="G155" s="326"/>
      <c r="H155" s="326"/>
      <c r="I155" s="330"/>
    </row>
    <row r="156" spans="1:9" x14ac:dyDescent="0.25">
      <c r="A156" s="571"/>
      <c r="B156" s="576"/>
      <c r="C156" s="577"/>
      <c r="D156" s="326"/>
      <c r="E156" s="326"/>
      <c r="F156" s="326"/>
      <c r="G156" s="326"/>
      <c r="H156" s="326"/>
      <c r="I156" s="326"/>
    </row>
    <row r="157" spans="1:9" x14ac:dyDescent="0.25">
      <c r="A157" s="571"/>
      <c r="B157" s="576"/>
      <c r="C157" s="578"/>
      <c r="D157" s="330"/>
      <c r="E157" s="330"/>
      <c r="F157" s="326"/>
      <c r="G157" s="326"/>
      <c r="H157" s="330"/>
      <c r="I157" s="330"/>
    </row>
    <row r="158" spans="1:9" x14ac:dyDescent="0.25">
      <c r="A158" s="571"/>
      <c r="B158" s="576"/>
      <c r="C158" s="578"/>
      <c r="D158" s="326"/>
      <c r="E158" s="326"/>
      <c r="F158" s="326"/>
      <c r="G158" s="326"/>
      <c r="H158" s="326"/>
      <c r="I158" s="326"/>
    </row>
    <row r="159" spans="1:9" x14ac:dyDescent="0.25">
      <c r="A159" s="571"/>
      <c r="B159" s="576"/>
      <c r="C159" s="578"/>
      <c r="D159" s="330"/>
      <c r="E159" s="330"/>
      <c r="F159" s="326"/>
      <c r="G159" s="330"/>
      <c r="H159" s="330"/>
      <c r="I159" s="330"/>
    </row>
    <row r="160" spans="1:9" x14ac:dyDescent="0.25">
      <c r="A160" s="571"/>
      <c r="B160" s="576"/>
      <c r="C160" s="578"/>
      <c r="D160" s="326"/>
      <c r="E160" s="326"/>
      <c r="F160" s="326"/>
      <c r="G160" s="326"/>
      <c r="H160" s="326"/>
      <c r="I160" s="326"/>
    </row>
    <row r="161" spans="1:9" x14ac:dyDescent="0.25">
      <c r="A161" s="571"/>
      <c r="B161" s="576"/>
      <c r="C161" s="578"/>
      <c r="D161" s="330"/>
      <c r="E161" s="330"/>
      <c r="F161" s="326"/>
      <c r="G161" s="330"/>
      <c r="H161" s="330"/>
      <c r="I161" s="330"/>
    </row>
    <row r="162" spans="1:9" x14ac:dyDescent="0.25">
      <c r="A162" s="571"/>
      <c r="B162" s="576"/>
      <c r="C162" s="578"/>
      <c r="D162" s="326"/>
      <c r="E162" s="326"/>
      <c r="F162" s="326"/>
      <c r="G162" s="326"/>
      <c r="H162" s="326"/>
      <c r="I162" s="326"/>
    </row>
    <row r="163" spans="1:9" x14ac:dyDescent="0.25">
      <c r="A163" s="571"/>
      <c r="B163" s="576"/>
      <c r="C163" s="578"/>
      <c r="D163" s="330"/>
      <c r="E163" s="330"/>
      <c r="F163" s="326"/>
      <c r="G163" s="326"/>
      <c r="H163" s="330"/>
      <c r="I163" s="330"/>
    </row>
    <row r="164" spans="1:9" x14ac:dyDescent="0.25">
      <c r="A164" s="571"/>
      <c r="B164" s="576"/>
      <c r="C164" s="578"/>
      <c r="D164" s="326"/>
      <c r="E164" s="326"/>
      <c r="F164" s="326"/>
      <c r="G164" s="326"/>
      <c r="H164" s="326"/>
      <c r="I164" s="326"/>
    </row>
    <row r="165" spans="1:9" x14ac:dyDescent="0.25">
      <c r="A165" s="571"/>
      <c r="B165" s="576"/>
      <c r="C165" s="578"/>
      <c r="D165" s="330"/>
      <c r="E165" s="330"/>
      <c r="F165" s="326"/>
      <c r="G165" s="330"/>
      <c r="H165" s="330"/>
      <c r="I165" s="330"/>
    </row>
    <row r="166" spans="1:9" x14ac:dyDescent="0.25">
      <c r="A166" s="571"/>
      <c r="B166" s="576"/>
      <c r="C166" s="578"/>
      <c r="D166" s="326"/>
      <c r="E166" s="326"/>
      <c r="F166" s="326"/>
      <c r="G166" s="326"/>
      <c r="H166" s="326"/>
      <c r="I166" s="326"/>
    </row>
    <row r="167" spans="1:9" x14ac:dyDescent="0.25">
      <c r="A167" s="571"/>
      <c r="B167" s="576"/>
      <c r="C167" s="578"/>
      <c r="D167" s="330"/>
      <c r="E167" s="330"/>
      <c r="F167" s="326"/>
      <c r="G167" s="326"/>
      <c r="H167" s="330"/>
      <c r="I167" s="330"/>
    </row>
    <row r="168" spans="1:9" x14ac:dyDescent="0.25">
      <c r="A168" s="571"/>
      <c r="B168" s="576"/>
      <c r="C168" s="578"/>
      <c r="D168" s="326"/>
      <c r="E168" s="326"/>
      <c r="F168" s="326"/>
      <c r="G168" s="326"/>
      <c r="H168" s="326"/>
      <c r="I168" s="326"/>
    </row>
    <row r="169" spans="1:9" x14ac:dyDescent="0.25">
      <c r="A169" s="571"/>
      <c r="B169" s="576"/>
      <c r="C169" s="577"/>
      <c r="D169" s="326"/>
      <c r="E169" s="326"/>
      <c r="F169" s="326"/>
      <c r="G169" s="326"/>
      <c r="H169" s="326"/>
      <c r="I169" s="326"/>
    </row>
    <row r="170" spans="1:9" x14ac:dyDescent="0.25">
      <c r="A170" s="571"/>
      <c r="B170" s="576"/>
      <c r="C170" s="577"/>
      <c r="D170" s="326"/>
      <c r="E170" s="326"/>
      <c r="F170" s="326"/>
      <c r="G170" s="326"/>
      <c r="H170" s="326"/>
      <c r="I170" s="326"/>
    </row>
    <row r="171" spans="1:9" x14ac:dyDescent="0.25">
      <c r="A171" s="571"/>
      <c r="B171" s="576"/>
      <c r="C171" s="577"/>
      <c r="D171" s="326"/>
      <c r="E171" s="326"/>
      <c r="F171" s="326"/>
      <c r="G171" s="326"/>
      <c r="H171" s="326"/>
      <c r="I171" s="326"/>
    </row>
    <row r="172" spans="1:9" x14ac:dyDescent="0.25">
      <c r="A172" s="571"/>
      <c r="B172" s="576"/>
      <c r="C172" s="577"/>
      <c r="D172" s="326"/>
      <c r="E172" s="326"/>
      <c r="F172" s="326"/>
      <c r="G172" s="326"/>
      <c r="H172" s="326"/>
      <c r="I172" s="326"/>
    </row>
    <row r="173" spans="1:9" x14ac:dyDescent="0.25">
      <c r="A173" s="571"/>
      <c r="B173" s="576"/>
      <c r="C173" s="577"/>
      <c r="D173" s="326"/>
      <c r="E173" s="326"/>
      <c r="F173" s="326"/>
      <c r="G173" s="326"/>
      <c r="H173" s="326"/>
      <c r="I173" s="330"/>
    </row>
    <row r="174" spans="1:9" x14ac:dyDescent="0.25">
      <c r="A174" s="571"/>
      <c r="B174" s="576"/>
      <c r="C174" s="577"/>
      <c r="D174" s="326"/>
      <c r="E174" s="326"/>
      <c r="F174" s="326"/>
      <c r="G174" s="326"/>
      <c r="H174" s="326"/>
      <c r="I174" s="326"/>
    </row>
    <row r="175" spans="1:9" x14ac:dyDescent="0.25">
      <c r="A175" s="571"/>
      <c r="B175" s="576"/>
      <c r="C175" s="578"/>
      <c r="D175" s="330"/>
      <c r="E175" s="330"/>
      <c r="F175" s="326"/>
      <c r="G175" s="326"/>
      <c r="H175" s="330"/>
      <c r="I175" s="330"/>
    </row>
    <row r="176" spans="1:9" x14ac:dyDescent="0.25">
      <c r="A176" s="571"/>
      <c r="B176" s="576"/>
      <c r="C176" s="578"/>
      <c r="D176" s="326"/>
      <c r="E176" s="326"/>
      <c r="F176" s="326"/>
      <c r="G176" s="326"/>
      <c r="H176" s="326"/>
      <c r="I176" s="326"/>
    </row>
    <row r="177" spans="1:9" x14ac:dyDescent="0.25">
      <c r="A177" s="571"/>
      <c r="B177" s="576"/>
      <c r="C177" s="578"/>
      <c r="D177" s="330"/>
      <c r="E177" s="330"/>
      <c r="F177" s="326"/>
      <c r="G177" s="326"/>
      <c r="H177" s="330"/>
      <c r="I177" s="330"/>
    </row>
    <row r="178" spans="1:9" x14ac:dyDescent="0.25">
      <c r="A178" s="571"/>
      <c r="B178" s="576"/>
      <c r="C178" s="578"/>
      <c r="D178" s="326"/>
      <c r="E178" s="326"/>
      <c r="F178" s="326"/>
      <c r="G178" s="326"/>
      <c r="H178" s="326"/>
      <c r="I178" s="326"/>
    </row>
    <row r="179" spans="1:9" x14ac:dyDescent="0.25">
      <c r="A179" s="571"/>
      <c r="B179" s="576"/>
      <c r="C179" s="578"/>
      <c r="D179" s="330"/>
      <c r="E179" s="326"/>
      <c r="F179" s="326"/>
      <c r="G179" s="326"/>
      <c r="H179" s="330"/>
      <c r="I179" s="330"/>
    </row>
    <row r="180" spans="1:9" x14ac:dyDescent="0.25">
      <c r="A180" s="571"/>
      <c r="B180" s="576"/>
      <c r="C180" s="578"/>
      <c r="D180" s="326"/>
      <c r="E180" s="326"/>
      <c r="F180" s="326"/>
      <c r="G180" s="326"/>
      <c r="H180" s="326"/>
      <c r="I180" s="326"/>
    </row>
    <row r="181" spans="1:9" x14ac:dyDescent="0.25">
      <c r="A181" s="571"/>
      <c r="B181" s="576"/>
      <c r="C181" s="578"/>
      <c r="D181" s="330"/>
      <c r="E181" s="330"/>
      <c r="F181" s="330"/>
      <c r="G181" s="330"/>
      <c r="H181" s="330"/>
      <c r="I181" s="330"/>
    </row>
    <row r="182" spans="1:9" x14ac:dyDescent="0.25">
      <c r="A182" s="571"/>
      <c r="B182" s="576"/>
      <c r="C182" s="578"/>
      <c r="D182" s="326"/>
      <c r="E182" s="326"/>
      <c r="F182" s="326"/>
      <c r="G182" s="326"/>
      <c r="H182" s="326"/>
      <c r="I182" s="326"/>
    </row>
    <row r="183" spans="1:9" x14ac:dyDescent="0.25">
      <c r="A183" s="571"/>
      <c r="B183" s="576"/>
      <c r="C183" s="578"/>
      <c r="D183" s="330"/>
      <c r="E183" s="330"/>
      <c r="F183" s="326"/>
      <c r="G183" s="330"/>
      <c r="H183" s="330"/>
      <c r="I183" s="330"/>
    </row>
    <row r="184" spans="1:9" x14ac:dyDescent="0.25">
      <c r="A184" s="571"/>
      <c r="B184" s="576"/>
      <c r="C184" s="578"/>
      <c r="D184" s="326"/>
      <c r="E184" s="326"/>
      <c r="F184" s="326"/>
      <c r="G184" s="326"/>
      <c r="H184" s="326"/>
      <c r="I184" s="326"/>
    </row>
    <row r="185" spans="1:9" x14ac:dyDescent="0.25">
      <c r="A185" s="571"/>
      <c r="B185" s="576"/>
      <c r="C185" s="578"/>
      <c r="D185" s="330"/>
      <c r="E185" s="330"/>
      <c r="F185" s="326"/>
      <c r="G185" s="330"/>
      <c r="H185" s="330"/>
      <c r="I185" s="330"/>
    </row>
    <row r="186" spans="1:9" x14ac:dyDescent="0.25">
      <c r="A186" s="571"/>
      <c r="B186" s="576"/>
      <c r="C186" s="578"/>
      <c r="D186" s="326"/>
      <c r="E186" s="326"/>
      <c r="F186" s="326"/>
      <c r="G186" s="326"/>
      <c r="H186" s="326"/>
      <c r="I186" s="326"/>
    </row>
    <row r="187" spans="1:9" x14ac:dyDescent="0.25">
      <c r="A187" s="571"/>
      <c r="B187" s="576"/>
      <c r="C187" s="578"/>
      <c r="D187" s="330"/>
      <c r="E187" s="330"/>
      <c r="F187" s="326"/>
      <c r="G187" s="326"/>
      <c r="H187" s="330"/>
      <c r="I187" s="330"/>
    </row>
    <row r="188" spans="1:9" x14ac:dyDescent="0.25">
      <c r="A188" s="571"/>
      <c r="B188" s="576"/>
      <c r="C188" s="578"/>
      <c r="D188" s="326"/>
      <c r="E188" s="326"/>
      <c r="F188" s="326"/>
      <c r="G188" s="326"/>
      <c r="H188" s="326"/>
      <c r="I188" s="326"/>
    </row>
    <row r="189" spans="1:9" x14ac:dyDescent="0.25">
      <c r="A189" s="571"/>
      <c r="B189" s="576"/>
      <c r="C189" s="578"/>
      <c r="D189" s="330"/>
      <c r="E189" s="330"/>
      <c r="F189" s="326"/>
      <c r="G189" s="326"/>
      <c r="H189" s="330"/>
      <c r="I189" s="330"/>
    </row>
    <row r="190" spans="1:9" x14ac:dyDescent="0.25">
      <c r="A190" s="571"/>
      <c r="B190" s="576"/>
      <c r="C190" s="578"/>
      <c r="D190" s="326"/>
      <c r="E190" s="326"/>
      <c r="F190" s="326"/>
      <c r="G190" s="326"/>
      <c r="H190" s="326"/>
      <c r="I190" s="326"/>
    </row>
    <row r="191" spans="1:9" x14ac:dyDescent="0.25">
      <c r="A191" s="571"/>
      <c r="B191" s="576"/>
      <c r="C191" s="578"/>
      <c r="D191" s="330"/>
      <c r="E191" s="330"/>
      <c r="F191" s="326"/>
      <c r="G191" s="326"/>
      <c r="H191" s="330"/>
      <c r="I191" s="330"/>
    </row>
    <row r="192" spans="1:9" x14ac:dyDescent="0.25">
      <c r="A192" s="571"/>
      <c r="B192" s="576"/>
      <c r="C192" s="578"/>
      <c r="D192" s="326"/>
      <c r="E192" s="326"/>
      <c r="F192" s="326"/>
      <c r="G192" s="326"/>
      <c r="H192" s="326"/>
      <c r="I192" s="326"/>
    </row>
    <row r="193" spans="1:9" x14ac:dyDescent="0.25">
      <c r="A193" s="571"/>
      <c r="B193" s="576"/>
      <c r="C193" s="578"/>
      <c r="D193" s="330"/>
      <c r="E193" s="330"/>
      <c r="F193" s="326"/>
      <c r="G193" s="326"/>
      <c r="H193" s="330"/>
      <c r="I193" s="330"/>
    </row>
    <row r="194" spans="1:9" x14ac:dyDescent="0.25">
      <c r="A194" s="571"/>
      <c r="B194" s="576"/>
      <c r="C194" s="578"/>
      <c r="D194" s="326"/>
      <c r="E194" s="326"/>
      <c r="F194" s="326"/>
      <c r="G194" s="326"/>
      <c r="H194" s="326"/>
      <c r="I194" s="326"/>
    </row>
    <row r="195" spans="1:9" x14ac:dyDescent="0.25">
      <c r="A195" s="571"/>
      <c r="B195" s="576"/>
      <c r="C195" s="578"/>
      <c r="D195" s="330"/>
      <c r="E195" s="330"/>
      <c r="F195" s="326"/>
      <c r="G195" s="326"/>
      <c r="H195" s="330"/>
      <c r="I195" s="330"/>
    </row>
    <row r="196" spans="1:9" x14ac:dyDescent="0.25">
      <c r="A196" s="571"/>
      <c r="B196" s="576"/>
      <c r="C196" s="578"/>
      <c r="D196" s="326"/>
      <c r="E196" s="326"/>
      <c r="F196" s="326"/>
      <c r="G196" s="326"/>
      <c r="H196" s="326"/>
      <c r="I196" s="326"/>
    </row>
    <row r="197" spans="1:9" x14ac:dyDescent="0.25">
      <c r="A197" s="571"/>
      <c r="B197" s="576"/>
      <c r="C197" s="578"/>
      <c r="D197" s="330"/>
      <c r="E197" s="330"/>
      <c r="F197" s="326"/>
      <c r="G197" s="326"/>
      <c r="H197" s="330"/>
      <c r="I197" s="330"/>
    </row>
    <row r="198" spans="1:9" x14ac:dyDescent="0.25">
      <c r="A198" s="571"/>
      <c r="B198" s="576"/>
      <c r="C198" s="578"/>
      <c r="D198" s="326"/>
      <c r="E198" s="326"/>
      <c r="F198" s="326"/>
      <c r="G198" s="326"/>
      <c r="H198" s="326"/>
      <c r="I198" s="326"/>
    </row>
    <row r="199" spans="1:9" x14ac:dyDescent="0.25">
      <c r="A199" s="571"/>
      <c r="B199" s="576"/>
      <c r="C199" s="577"/>
      <c r="D199" s="330"/>
      <c r="E199" s="326"/>
      <c r="F199" s="326"/>
      <c r="G199" s="326"/>
      <c r="H199" s="330"/>
      <c r="I199" s="330"/>
    </row>
    <row r="200" spans="1:9" x14ac:dyDescent="0.25">
      <c r="A200" s="571"/>
      <c r="B200" s="576"/>
      <c r="C200" s="577"/>
      <c r="D200" s="326"/>
      <c r="E200" s="326"/>
      <c r="F200" s="326"/>
      <c r="G200" s="326"/>
      <c r="H200" s="326"/>
      <c r="I200" s="326"/>
    </row>
    <row r="201" spans="1:9" x14ac:dyDescent="0.25">
      <c r="A201" s="571"/>
      <c r="B201" s="576"/>
      <c r="C201" s="577"/>
      <c r="D201" s="330"/>
      <c r="E201" s="326"/>
      <c r="F201" s="326"/>
      <c r="G201" s="326"/>
      <c r="H201" s="330"/>
      <c r="I201" s="330"/>
    </row>
    <row r="202" spans="1:9" x14ac:dyDescent="0.25">
      <c r="A202" s="571"/>
      <c r="B202" s="576"/>
      <c r="C202" s="577"/>
      <c r="D202" s="326"/>
      <c r="E202" s="326"/>
      <c r="F202" s="326"/>
      <c r="G202" s="326"/>
      <c r="H202" s="326"/>
      <c r="I202" s="326"/>
    </row>
    <row r="203" spans="1:9" x14ac:dyDescent="0.25">
      <c r="A203" s="571"/>
      <c r="B203" s="576"/>
      <c r="C203" s="577"/>
      <c r="D203" s="326"/>
      <c r="E203" s="326"/>
      <c r="F203" s="326"/>
      <c r="G203" s="326"/>
      <c r="H203" s="330"/>
      <c r="I203" s="330"/>
    </row>
    <row r="204" spans="1:9" x14ac:dyDescent="0.25">
      <c r="A204" s="571"/>
      <c r="B204" s="576"/>
      <c r="C204" s="577"/>
      <c r="D204" s="326"/>
      <c r="E204" s="326"/>
      <c r="F204" s="326"/>
      <c r="G204" s="326"/>
      <c r="H204" s="326"/>
      <c r="I204" s="326"/>
    </row>
    <row r="205" spans="1:9" x14ac:dyDescent="0.25">
      <c r="A205" s="571"/>
      <c r="B205" s="576"/>
      <c r="C205" s="577"/>
      <c r="D205" s="330"/>
      <c r="E205" s="326"/>
      <c r="F205" s="326"/>
      <c r="G205" s="326"/>
      <c r="H205" s="330"/>
      <c r="I205" s="330"/>
    </row>
    <row r="206" spans="1:9" x14ac:dyDescent="0.25">
      <c r="A206" s="571"/>
      <c r="B206" s="576"/>
      <c r="C206" s="577"/>
      <c r="D206" s="326"/>
      <c r="E206" s="326"/>
      <c r="F206" s="326"/>
      <c r="G206" s="326"/>
      <c r="H206" s="326"/>
      <c r="I206" s="326"/>
    </row>
    <row r="207" spans="1:9" x14ac:dyDescent="0.25">
      <c r="A207" s="571"/>
      <c r="B207" s="576"/>
      <c r="C207" s="577"/>
      <c r="D207" s="330"/>
      <c r="E207" s="326"/>
      <c r="F207" s="326"/>
      <c r="G207" s="326"/>
      <c r="H207" s="330"/>
      <c r="I207" s="330"/>
    </row>
    <row r="208" spans="1:9" x14ac:dyDescent="0.25">
      <c r="A208" s="571"/>
      <c r="B208" s="576"/>
      <c r="C208" s="577"/>
      <c r="D208" s="326"/>
      <c r="E208" s="326"/>
      <c r="F208" s="326"/>
      <c r="G208" s="326"/>
      <c r="H208" s="326"/>
      <c r="I208" s="326"/>
    </row>
    <row r="209" spans="1:9" x14ac:dyDescent="0.25">
      <c r="A209" s="571"/>
      <c r="B209" s="576"/>
      <c r="C209" s="577"/>
      <c r="D209" s="330"/>
      <c r="E209" s="326"/>
      <c r="F209" s="326"/>
      <c r="G209" s="326"/>
      <c r="H209" s="330"/>
      <c r="I209" s="330"/>
    </row>
    <row r="210" spans="1:9" x14ac:dyDescent="0.25">
      <c r="A210" s="571"/>
      <c r="B210" s="576"/>
      <c r="C210" s="577"/>
      <c r="D210" s="326"/>
      <c r="E210" s="326"/>
      <c r="F210" s="326"/>
      <c r="G210" s="326"/>
      <c r="H210" s="326"/>
      <c r="I210" s="326"/>
    </row>
    <row r="211" spans="1:9" x14ac:dyDescent="0.25">
      <c r="A211" s="571"/>
      <c r="B211" s="576"/>
      <c r="C211" s="577"/>
      <c r="D211" s="330"/>
      <c r="E211" s="326"/>
      <c r="F211" s="326"/>
      <c r="G211" s="326"/>
      <c r="H211" s="330"/>
      <c r="I211" s="330"/>
    </row>
    <row r="212" spans="1:9" x14ac:dyDescent="0.25">
      <c r="A212" s="571"/>
      <c r="B212" s="576"/>
      <c r="C212" s="577"/>
      <c r="D212" s="326"/>
      <c r="E212" s="326"/>
      <c r="F212" s="326"/>
      <c r="G212" s="326"/>
      <c r="H212" s="326"/>
      <c r="I212" s="326"/>
    </row>
    <row r="213" spans="1:9" x14ac:dyDescent="0.25">
      <c r="A213" s="571"/>
      <c r="B213" s="576"/>
      <c r="C213" s="578"/>
      <c r="D213" s="330"/>
      <c r="E213" s="330"/>
      <c r="F213" s="326"/>
      <c r="G213" s="330"/>
      <c r="H213" s="330"/>
      <c r="I213" s="330"/>
    </row>
    <row r="214" spans="1:9" x14ac:dyDescent="0.25">
      <c r="A214" s="571"/>
      <c r="B214" s="576"/>
      <c r="C214" s="578"/>
      <c r="D214" s="326"/>
      <c r="E214" s="326"/>
      <c r="F214" s="326"/>
      <c r="G214" s="326"/>
      <c r="H214" s="326"/>
      <c r="I214" s="326"/>
    </row>
    <row r="215" spans="1:9" x14ac:dyDescent="0.25">
      <c r="A215" s="571"/>
      <c r="B215" s="576"/>
      <c r="C215" s="578"/>
      <c r="D215" s="330"/>
      <c r="E215" s="330"/>
      <c r="F215" s="326"/>
      <c r="G215" s="330"/>
      <c r="H215" s="330"/>
      <c r="I215" s="330"/>
    </row>
    <row r="216" spans="1:9" x14ac:dyDescent="0.25">
      <c r="A216" s="571"/>
      <c r="B216" s="576"/>
      <c r="C216" s="578"/>
      <c r="D216" s="326"/>
      <c r="E216" s="326"/>
      <c r="F216" s="326"/>
      <c r="G216" s="326"/>
      <c r="H216" s="326"/>
      <c r="I216" s="326"/>
    </row>
    <row r="217" spans="1:9" x14ac:dyDescent="0.25">
      <c r="A217" s="571"/>
      <c r="B217" s="572"/>
      <c r="C217" s="573"/>
      <c r="D217" s="331"/>
      <c r="E217" s="331"/>
      <c r="F217" s="331"/>
      <c r="G217" s="331"/>
      <c r="H217" s="331"/>
      <c r="I217" s="331"/>
    </row>
    <row r="218" spans="1:9" x14ac:dyDescent="0.25">
      <c r="A218" s="571"/>
      <c r="B218" s="572"/>
      <c r="C218" s="573"/>
      <c r="D218" s="328"/>
      <c r="E218" s="328"/>
      <c r="F218" s="328"/>
      <c r="G218" s="328"/>
      <c r="H218" s="328"/>
      <c r="I218" s="328"/>
    </row>
    <row r="219" spans="1:9" x14ac:dyDescent="0.25">
      <c r="A219" s="574"/>
      <c r="B219" s="574"/>
      <c r="C219" s="574"/>
      <c r="D219" s="332"/>
      <c r="E219" s="332"/>
      <c r="F219" s="332"/>
      <c r="G219" s="332"/>
      <c r="H219" s="332"/>
      <c r="I219" s="332"/>
    </row>
    <row r="220" spans="1:9" x14ac:dyDescent="0.25">
      <c r="A220" s="575"/>
      <c r="B220" s="575"/>
      <c r="C220" s="575"/>
      <c r="D220" s="332"/>
      <c r="E220" s="332"/>
      <c r="F220" s="332"/>
      <c r="G220" s="332"/>
      <c r="H220" s="332"/>
      <c r="I220" s="332"/>
    </row>
    <row r="221" spans="1:9" x14ac:dyDescent="0.25">
      <c r="A221" s="570"/>
      <c r="B221" s="570"/>
      <c r="C221" s="570"/>
      <c r="D221" s="569"/>
      <c r="E221" s="569"/>
      <c r="F221" s="569"/>
      <c r="G221" s="329"/>
      <c r="H221" s="329"/>
      <c r="I221" s="329"/>
    </row>
    <row r="222" spans="1:9" x14ac:dyDescent="0.25">
      <c r="A222" s="570"/>
      <c r="B222" s="570"/>
      <c r="C222" s="570"/>
      <c r="D222" s="569"/>
      <c r="E222" s="569"/>
      <c r="F222" s="569"/>
      <c r="G222" s="329"/>
      <c r="H222" s="329"/>
      <c r="I222" s="329"/>
    </row>
    <row r="223" spans="1:9" x14ac:dyDescent="0.25">
      <c r="A223" s="570"/>
      <c r="B223" s="570"/>
      <c r="C223" s="570"/>
      <c r="D223" s="569"/>
      <c r="E223" s="569"/>
      <c r="F223" s="569"/>
      <c r="G223" s="329"/>
      <c r="H223" s="329"/>
      <c r="I223" s="329"/>
    </row>
    <row r="224" spans="1:9" x14ac:dyDescent="0.25">
      <c r="A224" s="119"/>
      <c r="B224" s="103"/>
      <c r="C224" s="332"/>
      <c r="D224" s="332"/>
      <c r="E224" s="332"/>
      <c r="F224" s="332"/>
      <c r="G224" s="332"/>
      <c r="H224" s="332"/>
      <c r="I224" s="332"/>
    </row>
    <row r="225" spans="1:9" x14ac:dyDescent="0.25">
      <c r="A225" s="119"/>
      <c r="B225" s="103"/>
      <c r="C225" s="332"/>
      <c r="D225" s="332"/>
      <c r="E225" s="332"/>
      <c r="F225" s="332"/>
      <c r="G225" s="332"/>
      <c r="H225" s="332"/>
      <c r="I225" s="332"/>
    </row>
    <row r="226" spans="1:9" x14ac:dyDescent="0.25">
      <c r="A226" s="119"/>
      <c r="B226" s="103"/>
      <c r="C226" s="332"/>
      <c r="D226" s="332"/>
      <c r="E226" s="332"/>
      <c r="F226" s="332"/>
      <c r="G226" s="332"/>
      <c r="H226" s="332"/>
      <c r="I226" s="332"/>
    </row>
    <row r="227" spans="1:9" x14ac:dyDescent="0.25">
      <c r="A227" s="119"/>
      <c r="B227" s="103"/>
      <c r="C227" s="332"/>
      <c r="D227" s="332"/>
      <c r="E227" s="332"/>
      <c r="F227" s="332"/>
      <c r="G227" s="332"/>
      <c r="H227" s="332"/>
      <c r="I227" s="332"/>
    </row>
    <row r="228" spans="1:9" x14ac:dyDescent="0.25">
      <c r="A228" s="119"/>
      <c r="B228" s="103"/>
      <c r="C228" s="332"/>
      <c r="D228" s="332"/>
      <c r="E228" s="332"/>
      <c r="F228" s="332"/>
      <c r="G228" s="332"/>
      <c r="H228" s="332"/>
      <c r="I228" s="332"/>
    </row>
    <row r="229" spans="1:9" x14ac:dyDescent="0.25">
      <c r="A229" s="119"/>
      <c r="B229" s="103"/>
      <c r="C229" s="332"/>
      <c r="D229" s="332"/>
      <c r="E229" s="332"/>
      <c r="F229" s="332"/>
      <c r="G229" s="332"/>
      <c r="H229" s="332"/>
      <c r="I229" s="332"/>
    </row>
    <row r="230" spans="1:9" x14ac:dyDescent="0.25">
      <c r="A230" s="119"/>
      <c r="B230" s="103"/>
      <c r="C230" s="332"/>
      <c r="D230" s="332"/>
      <c r="E230" s="332"/>
      <c r="F230" s="332"/>
      <c r="G230" s="332"/>
      <c r="H230" s="332"/>
      <c r="I230" s="332"/>
    </row>
    <row r="231" spans="1:9" x14ac:dyDescent="0.25">
      <c r="A231" s="119"/>
      <c r="B231" s="103"/>
      <c r="C231" s="332"/>
      <c r="D231" s="332"/>
      <c r="E231" s="332"/>
      <c r="F231" s="332"/>
      <c r="G231" s="332"/>
      <c r="H231" s="332"/>
      <c r="I231" s="332"/>
    </row>
    <row r="232" spans="1:9" x14ac:dyDescent="0.25">
      <c r="A232" s="119"/>
      <c r="B232" s="103"/>
      <c r="C232" s="332"/>
      <c r="D232" s="332"/>
      <c r="E232" s="332"/>
      <c r="F232" s="332"/>
      <c r="G232" s="332"/>
      <c r="H232" s="332"/>
      <c r="I232" s="332"/>
    </row>
    <row r="233" spans="1:9" x14ac:dyDescent="0.25">
      <c r="A233" s="119"/>
      <c r="B233" s="103"/>
      <c r="C233" s="332"/>
      <c r="D233" s="332"/>
      <c r="E233" s="332"/>
      <c r="F233" s="332"/>
      <c r="G233" s="332"/>
      <c r="H233" s="332"/>
      <c r="I233" s="332"/>
    </row>
    <row r="234" spans="1:9" x14ac:dyDescent="0.25">
      <c r="A234" s="119"/>
      <c r="B234" s="103"/>
      <c r="C234" s="332"/>
      <c r="D234" s="332"/>
      <c r="E234" s="332"/>
      <c r="F234" s="332"/>
      <c r="G234" s="332"/>
      <c r="H234" s="332"/>
      <c r="I234" s="332"/>
    </row>
    <row r="235" spans="1:9" x14ac:dyDescent="0.25">
      <c r="A235" s="119"/>
      <c r="B235" s="103"/>
      <c r="C235" s="332"/>
      <c r="D235" s="332"/>
      <c r="E235" s="332"/>
      <c r="F235" s="332"/>
      <c r="G235" s="332"/>
      <c r="H235" s="332"/>
      <c r="I235" s="332"/>
    </row>
    <row r="236" spans="1:9" x14ac:dyDescent="0.25">
      <c r="A236" s="119"/>
      <c r="B236" s="103"/>
      <c r="C236" s="332"/>
      <c r="D236" s="332"/>
      <c r="E236" s="332"/>
      <c r="F236" s="332"/>
      <c r="G236" s="332"/>
      <c r="H236" s="332"/>
      <c r="I236" s="332"/>
    </row>
    <row r="237" spans="1:9" x14ac:dyDescent="0.25">
      <c r="A237" s="119"/>
      <c r="B237" s="103"/>
      <c r="C237" s="332"/>
      <c r="D237" s="332"/>
      <c r="E237" s="332"/>
      <c r="F237" s="332"/>
      <c r="G237" s="332"/>
      <c r="H237" s="332"/>
      <c r="I237" s="332"/>
    </row>
    <row r="238" spans="1:9" x14ac:dyDescent="0.25">
      <c r="A238" s="119"/>
      <c r="B238" s="103"/>
      <c r="C238" s="332"/>
      <c r="D238" s="332"/>
      <c r="E238" s="332"/>
      <c r="F238" s="332"/>
      <c r="G238" s="332"/>
      <c r="H238" s="332"/>
      <c r="I238" s="332"/>
    </row>
    <row r="239" spans="1:9" x14ac:dyDescent="0.25">
      <c r="A239" s="119"/>
      <c r="B239" s="103"/>
      <c r="C239" s="332"/>
      <c r="D239" s="332"/>
      <c r="E239" s="332"/>
      <c r="F239" s="332"/>
      <c r="G239" s="332"/>
      <c r="H239" s="332"/>
      <c r="I239" s="332"/>
    </row>
  </sheetData>
  <mergeCells count="279">
    <mergeCell ref="A11:A16"/>
    <mergeCell ref="B11:B12"/>
    <mergeCell ref="C11:C12"/>
    <mergeCell ref="J11:J16"/>
    <mergeCell ref="B13:B14"/>
    <mergeCell ref="C13:C14"/>
    <mergeCell ref="B15:B16"/>
    <mergeCell ref="C15:C16"/>
    <mergeCell ref="A1:J1"/>
    <mergeCell ref="A2:I2"/>
    <mergeCell ref="A5:A10"/>
    <mergeCell ref="B5:B6"/>
    <mergeCell ref="C5:C6"/>
    <mergeCell ref="J5:J10"/>
    <mergeCell ref="B7:B8"/>
    <mergeCell ref="C7:C8"/>
    <mergeCell ref="B9:B10"/>
    <mergeCell ref="C9:C10"/>
    <mergeCell ref="A3:J3"/>
    <mergeCell ref="A23:A28"/>
    <mergeCell ref="B23:B24"/>
    <mergeCell ref="C23:C24"/>
    <mergeCell ref="J23:J28"/>
    <mergeCell ref="B25:B26"/>
    <mergeCell ref="C25:C26"/>
    <mergeCell ref="B27:B28"/>
    <mergeCell ref="C27:C28"/>
    <mergeCell ref="A17:A22"/>
    <mergeCell ref="B17:B18"/>
    <mergeCell ref="C17:C18"/>
    <mergeCell ref="J17:J22"/>
    <mergeCell ref="B19:B20"/>
    <mergeCell ref="C19:C20"/>
    <mergeCell ref="B21:B22"/>
    <mergeCell ref="C21:C22"/>
    <mergeCell ref="A35:A40"/>
    <mergeCell ref="B35:B36"/>
    <mergeCell ref="C35:C36"/>
    <mergeCell ref="J35:J40"/>
    <mergeCell ref="B37:B38"/>
    <mergeCell ref="C37:C38"/>
    <mergeCell ref="B39:B40"/>
    <mergeCell ref="C39:C40"/>
    <mergeCell ref="A29:A34"/>
    <mergeCell ref="B29:B30"/>
    <mergeCell ref="C29:C30"/>
    <mergeCell ref="J29:J34"/>
    <mergeCell ref="B31:B32"/>
    <mergeCell ref="C31:C32"/>
    <mergeCell ref="B33:B34"/>
    <mergeCell ref="C33:C34"/>
    <mergeCell ref="A47:A52"/>
    <mergeCell ref="B47:B48"/>
    <mergeCell ref="C47:C48"/>
    <mergeCell ref="J47:J52"/>
    <mergeCell ref="B49:B50"/>
    <mergeCell ref="C49:C50"/>
    <mergeCell ref="B51:B52"/>
    <mergeCell ref="C51:C52"/>
    <mergeCell ref="A41:A46"/>
    <mergeCell ref="B41:B42"/>
    <mergeCell ref="C41:C42"/>
    <mergeCell ref="J41:J46"/>
    <mergeCell ref="B43:B44"/>
    <mergeCell ref="C43:C44"/>
    <mergeCell ref="B45:B46"/>
    <mergeCell ref="C45:C46"/>
    <mergeCell ref="A59:A64"/>
    <mergeCell ref="B59:B60"/>
    <mergeCell ref="C59:C60"/>
    <mergeCell ref="J59:J64"/>
    <mergeCell ref="B61:B62"/>
    <mergeCell ref="C61:C62"/>
    <mergeCell ref="B63:B64"/>
    <mergeCell ref="C63:C64"/>
    <mergeCell ref="A53:A58"/>
    <mergeCell ref="B53:B54"/>
    <mergeCell ref="C53:C54"/>
    <mergeCell ref="J53:J58"/>
    <mergeCell ref="B55:B56"/>
    <mergeCell ref="C55:C56"/>
    <mergeCell ref="B57:B58"/>
    <mergeCell ref="C57:C58"/>
    <mergeCell ref="A71:A76"/>
    <mergeCell ref="B71:B72"/>
    <mergeCell ref="C71:C72"/>
    <mergeCell ref="J71:J76"/>
    <mergeCell ref="B73:B74"/>
    <mergeCell ref="C73:C74"/>
    <mergeCell ref="B75:B76"/>
    <mergeCell ref="C75:C76"/>
    <mergeCell ref="A65:A70"/>
    <mergeCell ref="B65:B66"/>
    <mergeCell ref="C65:C66"/>
    <mergeCell ref="J65:J70"/>
    <mergeCell ref="B67:B68"/>
    <mergeCell ref="C67:C68"/>
    <mergeCell ref="B69:B70"/>
    <mergeCell ref="C69:C70"/>
    <mergeCell ref="A83:A88"/>
    <mergeCell ref="B83:B84"/>
    <mergeCell ref="C83:C84"/>
    <mergeCell ref="J83:J88"/>
    <mergeCell ref="B85:B86"/>
    <mergeCell ref="C85:C86"/>
    <mergeCell ref="B87:B88"/>
    <mergeCell ref="C87:C88"/>
    <mergeCell ref="A77:A82"/>
    <mergeCell ref="B77:B78"/>
    <mergeCell ref="C77:C78"/>
    <mergeCell ref="J77:J82"/>
    <mergeCell ref="B79:B80"/>
    <mergeCell ref="C79:C80"/>
    <mergeCell ref="B81:B82"/>
    <mergeCell ref="C81:C82"/>
    <mergeCell ref="A95:A100"/>
    <mergeCell ref="B95:B96"/>
    <mergeCell ref="C95:C96"/>
    <mergeCell ref="J95:J100"/>
    <mergeCell ref="B97:B98"/>
    <mergeCell ref="C97:C98"/>
    <mergeCell ref="B99:B100"/>
    <mergeCell ref="C99:C100"/>
    <mergeCell ref="A89:A94"/>
    <mergeCell ref="B89:B90"/>
    <mergeCell ref="C89:C90"/>
    <mergeCell ref="J89:J94"/>
    <mergeCell ref="B91:B92"/>
    <mergeCell ref="C91:C92"/>
    <mergeCell ref="B93:B94"/>
    <mergeCell ref="C93:C94"/>
    <mergeCell ref="A107:A108"/>
    <mergeCell ref="C107:C108"/>
    <mergeCell ref="J107:J108"/>
    <mergeCell ref="A101:A106"/>
    <mergeCell ref="B101:B102"/>
    <mergeCell ref="C101:C102"/>
    <mergeCell ref="J101:J106"/>
    <mergeCell ref="B103:B104"/>
    <mergeCell ref="C103:C104"/>
    <mergeCell ref="B105:B106"/>
    <mergeCell ref="C105:C106"/>
    <mergeCell ref="A109:I109"/>
    <mergeCell ref="A114:I114"/>
    <mergeCell ref="A116:A120"/>
    <mergeCell ref="B116:B117"/>
    <mergeCell ref="C116:C117"/>
    <mergeCell ref="B119:B120"/>
    <mergeCell ref="C119:C120"/>
    <mergeCell ref="A110:C110"/>
    <mergeCell ref="A111:C111"/>
    <mergeCell ref="D111:F111"/>
    <mergeCell ref="H111:J111"/>
    <mergeCell ref="A112:C112"/>
    <mergeCell ref="D112:F112"/>
    <mergeCell ref="H112:J112"/>
    <mergeCell ref="A127:A132"/>
    <mergeCell ref="B127:B128"/>
    <mergeCell ref="C127:C128"/>
    <mergeCell ref="B129:B130"/>
    <mergeCell ref="C129:C130"/>
    <mergeCell ref="B131:B132"/>
    <mergeCell ref="C131:C132"/>
    <mergeCell ref="A121:A126"/>
    <mergeCell ref="B121:B122"/>
    <mergeCell ref="C121:C122"/>
    <mergeCell ref="B123:B124"/>
    <mergeCell ref="C123:C124"/>
    <mergeCell ref="B125:B126"/>
    <mergeCell ref="C125:C126"/>
    <mergeCell ref="A139:A144"/>
    <mergeCell ref="B139:B140"/>
    <mergeCell ref="C139:C140"/>
    <mergeCell ref="B141:B142"/>
    <mergeCell ref="C141:C142"/>
    <mergeCell ref="B143:B144"/>
    <mergeCell ref="C143:C144"/>
    <mergeCell ref="A133:A138"/>
    <mergeCell ref="B133:B134"/>
    <mergeCell ref="C133:C134"/>
    <mergeCell ref="B135:B136"/>
    <mergeCell ref="C135:C136"/>
    <mergeCell ref="B137:B138"/>
    <mergeCell ref="C137:C138"/>
    <mergeCell ref="A151:A156"/>
    <mergeCell ref="B151:B152"/>
    <mergeCell ref="C151:C152"/>
    <mergeCell ref="B153:B154"/>
    <mergeCell ref="C153:C154"/>
    <mergeCell ref="B155:B156"/>
    <mergeCell ref="C155:C156"/>
    <mergeCell ref="A145:A150"/>
    <mergeCell ref="B145:B146"/>
    <mergeCell ref="C145:C146"/>
    <mergeCell ref="B147:B148"/>
    <mergeCell ref="C147:C148"/>
    <mergeCell ref="B149:B150"/>
    <mergeCell ref="C149:C150"/>
    <mergeCell ref="A163:A168"/>
    <mergeCell ref="B163:B164"/>
    <mergeCell ref="C163:C164"/>
    <mergeCell ref="B165:B166"/>
    <mergeCell ref="C165:C166"/>
    <mergeCell ref="B167:B168"/>
    <mergeCell ref="C167:C168"/>
    <mergeCell ref="A157:A162"/>
    <mergeCell ref="B157:B158"/>
    <mergeCell ref="C157:C158"/>
    <mergeCell ref="B159:B160"/>
    <mergeCell ref="C159:C160"/>
    <mergeCell ref="B161:B162"/>
    <mergeCell ref="C161:C162"/>
    <mergeCell ref="A175:A180"/>
    <mergeCell ref="B175:B176"/>
    <mergeCell ref="C175:C176"/>
    <mergeCell ref="B177:B178"/>
    <mergeCell ref="C177:C178"/>
    <mergeCell ref="B179:B180"/>
    <mergeCell ref="C179:C180"/>
    <mergeCell ref="A169:A174"/>
    <mergeCell ref="B169:B170"/>
    <mergeCell ref="C169:C170"/>
    <mergeCell ref="B171:B172"/>
    <mergeCell ref="C171:C172"/>
    <mergeCell ref="B173:B174"/>
    <mergeCell ref="C173:C174"/>
    <mergeCell ref="A187:A192"/>
    <mergeCell ref="B187:B188"/>
    <mergeCell ref="C187:C188"/>
    <mergeCell ref="B189:B190"/>
    <mergeCell ref="C189:C190"/>
    <mergeCell ref="B191:B192"/>
    <mergeCell ref="C191:C192"/>
    <mergeCell ref="A181:A186"/>
    <mergeCell ref="B181:B182"/>
    <mergeCell ref="C181:C182"/>
    <mergeCell ref="B183:B184"/>
    <mergeCell ref="C183:C184"/>
    <mergeCell ref="B185:B186"/>
    <mergeCell ref="C185:C186"/>
    <mergeCell ref="A199:A204"/>
    <mergeCell ref="B199:B200"/>
    <mergeCell ref="C199:C200"/>
    <mergeCell ref="B201:B202"/>
    <mergeCell ref="C201:C202"/>
    <mergeCell ref="B203:B204"/>
    <mergeCell ref="C203:C204"/>
    <mergeCell ref="A193:A198"/>
    <mergeCell ref="B193:B194"/>
    <mergeCell ref="C193:C194"/>
    <mergeCell ref="B195:B196"/>
    <mergeCell ref="C195:C196"/>
    <mergeCell ref="B197:B198"/>
    <mergeCell ref="C197:C198"/>
    <mergeCell ref="A211:A216"/>
    <mergeCell ref="B211:B212"/>
    <mergeCell ref="C211:C212"/>
    <mergeCell ref="B213:B214"/>
    <mergeCell ref="C213:C214"/>
    <mergeCell ref="B215:B216"/>
    <mergeCell ref="C215:C216"/>
    <mergeCell ref="A205:A210"/>
    <mergeCell ref="B205:B206"/>
    <mergeCell ref="C205:C206"/>
    <mergeCell ref="B207:B208"/>
    <mergeCell ref="C207:C208"/>
    <mergeCell ref="B209:B210"/>
    <mergeCell ref="C209:C210"/>
    <mergeCell ref="D221:F221"/>
    <mergeCell ref="A222:C222"/>
    <mergeCell ref="D222:F222"/>
    <mergeCell ref="A223:C223"/>
    <mergeCell ref="D223:F223"/>
    <mergeCell ref="A217:A218"/>
    <mergeCell ref="B217:B218"/>
    <mergeCell ref="C217:C218"/>
    <mergeCell ref="A219:C219"/>
    <mergeCell ref="A220:C220"/>
    <mergeCell ref="A221:C221"/>
  </mergeCells>
  <conditionalFormatting sqref="A5:XFD106 C107:XFD108 A5:A108">
    <cfRule type="expression" dxfId="37" priority="2">
      <formula>MOD(ROW(),3)=1</formula>
    </cfRule>
  </conditionalFormatting>
  <printOptions horizontalCentered="1"/>
  <pageMargins left="0.47244094488188981" right="0.47244094488188981" top="0.74803149606299213" bottom="0.74803149606299213" header="0.31496062992125984" footer="0.31496062992125984"/>
  <pageSetup paperSize="9" scale="65" orientation="portrait" r:id="rId1"/>
  <headerFooter>
    <oddHeader>&amp;C</oddHeader>
  </headerFooter>
  <rowBreaks count="1" manualBreakCount="1">
    <brk id="58" max="9" man="1"/>
  </rowBreaks>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L541"/>
  <sheetViews>
    <sheetView view="pageBreakPreview" zoomScale="160" zoomScaleSheetLayoutView="160" workbookViewId="0">
      <selection sqref="A1:S1"/>
    </sheetView>
  </sheetViews>
  <sheetFormatPr defaultColWidth="9.140625" defaultRowHeight="15" x14ac:dyDescent="0.25"/>
  <cols>
    <col min="1" max="1" width="6.5703125" style="106" customWidth="1"/>
    <col min="2" max="2" width="31.42578125" style="105" customWidth="1"/>
    <col min="3" max="3" width="20.140625" style="105" customWidth="1"/>
    <col min="4" max="6" width="15.42578125" style="105" customWidth="1"/>
    <col min="7" max="7" width="18.28515625" style="105" customWidth="1"/>
    <col min="8" max="8" width="22" style="240" customWidth="1"/>
    <col min="9" max="16384" width="9.140625" style="105"/>
  </cols>
  <sheetData>
    <row r="1" spans="1:12" s="107" customFormat="1" ht="21.95" customHeight="1" x14ac:dyDescent="0.25">
      <c r="A1" s="608" t="s">
        <v>3720</v>
      </c>
      <c r="B1" s="608"/>
      <c r="C1" s="608"/>
      <c r="D1" s="608"/>
      <c r="E1" s="608"/>
      <c r="F1" s="608"/>
      <c r="G1" s="608"/>
      <c r="H1" s="608"/>
    </row>
    <row r="2" spans="1:12" s="107" customFormat="1" ht="21.95" customHeight="1" x14ac:dyDescent="0.25">
      <c r="A2" s="609" t="s">
        <v>3721</v>
      </c>
      <c r="B2" s="610"/>
      <c r="C2" s="610"/>
      <c r="D2" s="610"/>
      <c r="E2" s="610"/>
      <c r="F2" s="610"/>
      <c r="G2" s="610"/>
      <c r="H2" s="610"/>
    </row>
    <row r="3" spans="1:12" s="198" customFormat="1" ht="18" customHeight="1" thickBot="1" x14ac:dyDescent="0.3">
      <c r="A3" s="611" t="s">
        <v>3722</v>
      </c>
      <c r="B3" s="612"/>
      <c r="C3" s="611"/>
      <c r="D3" s="611"/>
      <c r="E3" s="611"/>
      <c r="F3" s="611"/>
      <c r="G3" s="611"/>
      <c r="H3" s="611"/>
      <c r="L3" s="210"/>
    </row>
    <row r="4" spans="1:12" s="336" customFormat="1" ht="29.25" customHeight="1" thickBot="1" x14ac:dyDescent="0.3">
      <c r="A4" s="613" t="s">
        <v>3077</v>
      </c>
      <c r="B4" s="613" t="s">
        <v>857</v>
      </c>
      <c r="C4" s="613" t="s">
        <v>58</v>
      </c>
      <c r="D4" s="614" t="s">
        <v>3258</v>
      </c>
      <c r="E4" s="614"/>
      <c r="F4" s="614"/>
      <c r="G4" s="614"/>
      <c r="H4" s="615" t="s">
        <v>3076</v>
      </c>
    </row>
    <row r="5" spans="1:12" s="336" customFormat="1" ht="28.5" customHeight="1" thickBot="1" x14ac:dyDescent="0.3">
      <c r="A5" s="613"/>
      <c r="B5" s="613"/>
      <c r="C5" s="613"/>
      <c r="D5" s="337" t="s">
        <v>3257</v>
      </c>
      <c r="E5" s="337" t="s">
        <v>3256</v>
      </c>
      <c r="F5" s="337" t="s">
        <v>3255</v>
      </c>
      <c r="G5" s="338" t="s">
        <v>3254</v>
      </c>
      <c r="H5" s="615"/>
    </row>
    <row r="6" spans="1:12" ht="19.5" customHeight="1" thickBot="1" x14ac:dyDescent="0.3">
      <c r="A6" s="602">
        <v>1</v>
      </c>
      <c r="B6" s="605" t="s">
        <v>3260</v>
      </c>
      <c r="C6" s="449" t="s">
        <v>3075</v>
      </c>
      <c r="D6" s="339">
        <v>5</v>
      </c>
      <c r="E6" s="339">
        <v>15</v>
      </c>
      <c r="F6" s="339">
        <v>67</v>
      </c>
      <c r="G6" s="339">
        <v>30</v>
      </c>
      <c r="H6" s="239" t="s">
        <v>3074</v>
      </c>
    </row>
    <row r="7" spans="1:12" ht="18" customHeight="1" thickBot="1" x14ac:dyDescent="0.3">
      <c r="A7" s="602"/>
      <c r="B7" s="606"/>
      <c r="C7" s="449" t="s">
        <v>3072</v>
      </c>
      <c r="D7" s="339">
        <v>5</v>
      </c>
      <c r="E7" s="339">
        <v>19</v>
      </c>
      <c r="F7" s="339">
        <v>54</v>
      </c>
      <c r="G7" s="339">
        <v>26</v>
      </c>
      <c r="H7" s="239" t="s">
        <v>3071</v>
      </c>
    </row>
    <row r="8" spans="1:12" ht="18" customHeight="1" thickBot="1" x14ac:dyDescent="0.3">
      <c r="A8" s="602"/>
      <c r="B8" s="606"/>
      <c r="C8" s="449" t="s">
        <v>3070</v>
      </c>
      <c r="D8" s="339">
        <v>5</v>
      </c>
      <c r="E8" s="339">
        <v>19</v>
      </c>
      <c r="F8" s="339">
        <v>63</v>
      </c>
      <c r="G8" s="339">
        <v>19</v>
      </c>
      <c r="H8" s="239" t="s">
        <v>3069</v>
      </c>
    </row>
    <row r="9" spans="1:12" ht="18" customHeight="1" thickBot="1" x14ac:dyDescent="0.3">
      <c r="A9" s="602"/>
      <c r="B9" s="606"/>
      <c r="C9" s="449" t="s">
        <v>3068</v>
      </c>
      <c r="D9" s="339">
        <v>5</v>
      </c>
      <c r="E9" s="339">
        <v>19</v>
      </c>
      <c r="F9" s="339">
        <v>53</v>
      </c>
      <c r="G9" s="339">
        <v>23</v>
      </c>
      <c r="H9" s="239" t="s">
        <v>3067</v>
      </c>
    </row>
    <row r="10" spans="1:12" ht="18" customHeight="1" thickBot="1" x14ac:dyDescent="0.3">
      <c r="A10" s="602"/>
      <c r="B10" s="606"/>
      <c r="C10" s="449" t="s">
        <v>3066</v>
      </c>
      <c r="D10" s="339">
        <v>5</v>
      </c>
      <c r="E10" s="339">
        <v>15</v>
      </c>
      <c r="F10" s="339">
        <v>53</v>
      </c>
      <c r="G10" s="339">
        <v>26</v>
      </c>
      <c r="H10" s="239" t="s">
        <v>3065</v>
      </c>
    </row>
    <row r="11" spans="1:12" ht="18" customHeight="1" thickBot="1" x14ac:dyDescent="0.3">
      <c r="A11" s="602"/>
      <c r="B11" s="606"/>
      <c r="C11" s="449" t="s">
        <v>1001</v>
      </c>
      <c r="D11" s="339">
        <v>8</v>
      </c>
      <c r="E11" s="339">
        <v>19</v>
      </c>
      <c r="F11" s="339">
        <v>61</v>
      </c>
      <c r="G11" s="339">
        <v>20</v>
      </c>
      <c r="H11" s="239" t="s">
        <v>3064</v>
      </c>
    </row>
    <row r="12" spans="1:12" ht="18" customHeight="1" thickBot="1" x14ac:dyDescent="0.3">
      <c r="A12" s="602"/>
      <c r="B12" s="606"/>
      <c r="C12" s="449" t="s">
        <v>3063</v>
      </c>
      <c r="D12" s="339">
        <v>5</v>
      </c>
      <c r="E12" s="339">
        <v>15</v>
      </c>
      <c r="F12" s="339">
        <v>61</v>
      </c>
      <c r="G12" s="339">
        <v>30</v>
      </c>
      <c r="H12" s="239" t="s">
        <v>3062</v>
      </c>
    </row>
    <row r="13" spans="1:12" ht="18" customHeight="1" thickBot="1" x14ac:dyDescent="0.3">
      <c r="A13" s="602"/>
      <c r="B13" s="606"/>
      <c r="C13" s="449" t="s">
        <v>3061</v>
      </c>
      <c r="D13" s="339">
        <v>5</v>
      </c>
      <c r="E13" s="339">
        <v>19</v>
      </c>
      <c r="F13" s="339">
        <v>66</v>
      </c>
      <c r="G13" s="339">
        <v>32</v>
      </c>
      <c r="H13" s="239" t="s">
        <v>3060</v>
      </c>
    </row>
    <row r="14" spans="1:12" ht="18" customHeight="1" thickBot="1" x14ac:dyDescent="0.3">
      <c r="A14" s="602"/>
      <c r="B14" s="606"/>
      <c r="C14" s="449" t="s">
        <v>3059</v>
      </c>
      <c r="D14" s="339">
        <v>5</v>
      </c>
      <c r="E14" s="339">
        <v>19</v>
      </c>
      <c r="F14" s="339">
        <v>59</v>
      </c>
      <c r="G14" s="339">
        <v>24</v>
      </c>
      <c r="H14" s="239" t="s">
        <v>3058</v>
      </c>
    </row>
    <row r="15" spans="1:12" ht="18" customHeight="1" thickBot="1" x14ac:dyDescent="0.3">
      <c r="A15" s="602"/>
      <c r="B15" s="606"/>
      <c r="C15" s="449" t="s">
        <v>3057</v>
      </c>
      <c r="D15" s="339">
        <v>8</v>
      </c>
      <c r="E15" s="339">
        <v>18</v>
      </c>
      <c r="F15" s="339">
        <v>62</v>
      </c>
      <c r="G15" s="339">
        <v>34</v>
      </c>
      <c r="H15" s="239" t="s">
        <v>3056</v>
      </c>
    </row>
    <row r="16" spans="1:12" ht="18" customHeight="1" thickBot="1" x14ac:dyDescent="0.3">
      <c r="A16" s="602"/>
      <c r="B16" s="606"/>
      <c r="C16" s="449" t="s">
        <v>3055</v>
      </c>
      <c r="D16" s="339">
        <v>8</v>
      </c>
      <c r="E16" s="339">
        <v>19</v>
      </c>
      <c r="F16" s="339">
        <v>67</v>
      </c>
      <c r="G16" s="339">
        <v>36</v>
      </c>
      <c r="H16" s="239" t="s">
        <v>3054</v>
      </c>
    </row>
    <row r="17" spans="1:8" ht="18" customHeight="1" thickBot="1" x14ac:dyDescent="0.3">
      <c r="A17" s="602"/>
      <c r="B17" s="606"/>
      <c r="C17" s="449" t="s">
        <v>3053</v>
      </c>
      <c r="D17" s="339">
        <v>5</v>
      </c>
      <c r="E17" s="339">
        <v>15</v>
      </c>
      <c r="F17" s="339">
        <v>53</v>
      </c>
      <c r="G17" s="339">
        <v>27</v>
      </c>
      <c r="H17" s="239" t="s">
        <v>3052</v>
      </c>
    </row>
    <row r="18" spans="1:8" ht="18" customHeight="1" thickBot="1" x14ac:dyDescent="0.3">
      <c r="A18" s="602"/>
      <c r="B18" s="606"/>
      <c r="C18" s="449" t="s">
        <v>3051</v>
      </c>
      <c r="D18" s="339">
        <v>5</v>
      </c>
      <c r="E18" s="339">
        <v>19</v>
      </c>
      <c r="F18" s="339">
        <v>73</v>
      </c>
      <c r="G18" s="339">
        <v>27</v>
      </c>
      <c r="H18" s="239" t="s">
        <v>3050</v>
      </c>
    </row>
    <row r="19" spans="1:8" ht="18" customHeight="1" thickBot="1" x14ac:dyDescent="0.3">
      <c r="A19" s="602"/>
      <c r="B19" s="606"/>
      <c r="C19" s="449" t="s">
        <v>3049</v>
      </c>
      <c r="D19" s="339">
        <v>8</v>
      </c>
      <c r="E19" s="339">
        <v>19</v>
      </c>
      <c r="F19" s="339">
        <v>76</v>
      </c>
      <c r="G19" s="339">
        <v>33</v>
      </c>
      <c r="H19" s="239" t="s">
        <v>3048</v>
      </c>
    </row>
    <row r="20" spans="1:8" ht="18" customHeight="1" thickBot="1" x14ac:dyDescent="0.3">
      <c r="A20" s="602"/>
      <c r="B20" s="607"/>
      <c r="C20" s="449" t="s">
        <v>3047</v>
      </c>
      <c r="D20" s="339">
        <v>8</v>
      </c>
      <c r="E20" s="339">
        <v>19</v>
      </c>
      <c r="F20" s="339">
        <v>67</v>
      </c>
      <c r="G20" s="339">
        <v>35</v>
      </c>
      <c r="H20" s="239" t="s">
        <v>3046</v>
      </c>
    </row>
    <row r="21" spans="1:8" ht="18" customHeight="1" thickBot="1" x14ac:dyDescent="0.3">
      <c r="A21" s="594">
        <v>2</v>
      </c>
      <c r="B21" s="599" t="s">
        <v>3259</v>
      </c>
      <c r="C21" s="449" t="s">
        <v>3045</v>
      </c>
      <c r="D21" s="339">
        <v>3</v>
      </c>
      <c r="E21" s="339">
        <v>7</v>
      </c>
      <c r="F21" s="339">
        <v>97</v>
      </c>
      <c r="G21" s="339"/>
      <c r="H21" s="239" t="s">
        <v>3044</v>
      </c>
    </row>
    <row r="22" spans="1:8" ht="18" customHeight="1" thickBot="1" x14ac:dyDescent="0.3">
      <c r="A22" s="594"/>
      <c r="B22" s="599"/>
      <c r="C22" s="449" t="s">
        <v>3042</v>
      </c>
      <c r="D22" s="339">
        <v>3</v>
      </c>
      <c r="E22" s="339">
        <v>7</v>
      </c>
      <c r="F22" s="339">
        <v>74</v>
      </c>
      <c r="G22" s="339"/>
      <c r="H22" s="239" t="s">
        <v>3041</v>
      </c>
    </row>
    <row r="23" spans="1:8" ht="18" customHeight="1" thickBot="1" x14ac:dyDescent="0.3">
      <c r="A23" s="594">
        <v>3</v>
      </c>
      <c r="B23" s="595" t="s">
        <v>3261</v>
      </c>
      <c r="C23" s="449" t="s">
        <v>3040</v>
      </c>
      <c r="D23" s="339">
        <v>4</v>
      </c>
      <c r="E23" s="339">
        <v>12</v>
      </c>
      <c r="F23" s="339">
        <v>44</v>
      </c>
      <c r="G23" s="339"/>
      <c r="H23" s="239" t="s">
        <v>3039</v>
      </c>
    </row>
    <row r="24" spans="1:8" ht="18" customHeight="1" thickBot="1" x14ac:dyDescent="0.3">
      <c r="A24" s="594"/>
      <c r="B24" s="595"/>
      <c r="C24" s="449" t="s">
        <v>3037</v>
      </c>
      <c r="D24" s="339">
        <v>7</v>
      </c>
      <c r="E24" s="339">
        <v>14</v>
      </c>
      <c r="F24" s="339">
        <v>53</v>
      </c>
      <c r="G24" s="339"/>
      <c r="H24" s="239" t="s">
        <v>3036</v>
      </c>
    </row>
    <row r="25" spans="1:8" ht="18" customHeight="1" thickBot="1" x14ac:dyDescent="0.3">
      <c r="A25" s="594"/>
      <c r="B25" s="595"/>
      <c r="C25" s="449" t="s">
        <v>3035</v>
      </c>
      <c r="D25" s="339">
        <v>5</v>
      </c>
      <c r="E25" s="339">
        <v>11</v>
      </c>
      <c r="F25" s="339">
        <v>36</v>
      </c>
      <c r="G25" s="339"/>
      <c r="H25" s="239" t="s">
        <v>3034</v>
      </c>
    </row>
    <row r="26" spans="1:8" ht="18" customHeight="1" thickBot="1" x14ac:dyDescent="0.3">
      <c r="A26" s="594"/>
      <c r="B26" s="595"/>
      <c r="C26" s="449" t="s">
        <v>3033</v>
      </c>
      <c r="D26" s="339">
        <v>6</v>
      </c>
      <c r="E26" s="339">
        <v>12</v>
      </c>
      <c r="F26" s="339">
        <v>45</v>
      </c>
      <c r="G26" s="339"/>
      <c r="H26" s="239" t="s">
        <v>3032</v>
      </c>
    </row>
    <row r="27" spans="1:8" ht="18" customHeight="1" thickBot="1" x14ac:dyDescent="0.3">
      <c r="A27" s="594"/>
      <c r="B27" s="595"/>
      <c r="C27" s="449" t="s">
        <v>3031</v>
      </c>
      <c r="D27" s="339">
        <v>8</v>
      </c>
      <c r="E27" s="339">
        <v>15</v>
      </c>
      <c r="F27" s="339">
        <v>97</v>
      </c>
      <c r="G27" s="339">
        <v>27</v>
      </c>
      <c r="H27" s="239" t="s">
        <v>3030</v>
      </c>
    </row>
    <row r="28" spans="1:8" ht="18" customHeight="1" thickBot="1" x14ac:dyDescent="0.3">
      <c r="A28" s="594"/>
      <c r="B28" s="595"/>
      <c r="C28" s="449" t="s">
        <v>3029</v>
      </c>
      <c r="D28" s="339">
        <v>6</v>
      </c>
      <c r="E28" s="339">
        <v>12</v>
      </c>
      <c r="F28" s="339">
        <v>48</v>
      </c>
      <c r="G28" s="339"/>
      <c r="H28" s="239" t="s">
        <v>3028</v>
      </c>
    </row>
    <row r="29" spans="1:8" ht="18" customHeight="1" thickBot="1" x14ac:dyDescent="0.3">
      <c r="A29" s="594"/>
      <c r="B29" s="595"/>
      <c r="C29" s="449" t="s">
        <v>3027</v>
      </c>
      <c r="D29" s="339">
        <v>7</v>
      </c>
      <c r="E29" s="339">
        <v>15</v>
      </c>
      <c r="F29" s="339">
        <v>105</v>
      </c>
      <c r="G29" s="339"/>
      <c r="H29" s="239" t="s">
        <v>3026</v>
      </c>
    </row>
    <row r="30" spans="1:8" ht="18" customHeight="1" thickBot="1" x14ac:dyDescent="0.3">
      <c r="A30" s="594"/>
      <c r="B30" s="595"/>
      <c r="C30" s="449" t="s">
        <v>3025</v>
      </c>
      <c r="D30" s="339">
        <v>7</v>
      </c>
      <c r="E30" s="339">
        <v>14</v>
      </c>
      <c r="F30" s="339">
        <v>87</v>
      </c>
      <c r="G30" s="339"/>
      <c r="H30" s="239" t="s">
        <v>3024</v>
      </c>
    </row>
    <row r="31" spans="1:8" ht="18" customHeight="1" thickBot="1" x14ac:dyDescent="0.3">
      <c r="A31" s="594"/>
      <c r="B31" s="595"/>
      <c r="C31" s="449" t="s">
        <v>3023</v>
      </c>
      <c r="D31" s="339">
        <v>7</v>
      </c>
      <c r="E31" s="339">
        <v>14</v>
      </c>
      <c r="F31" s="339">
        <v>56</v>
      </c>
      <c r="G31" s="339"/>
      <c r="H31" s="239" t="s">
        <v>3022</v>
      </c>
    </row>
    <row r="32" spans="1:8" ht="18" customHeight="1" thickBot="1" x14ac:dyDescent="0.3">
      <c r="A32" s="594"/>
      <c r="B32" s="595"/>
      <c r="C32" s="449" t="s">
        <v>3021</v>
      </c>
      <c r="D32" s="339">
        <v>7</v>
      </c>
      <c r="E32" s="339">
        <v>11</v>
      </c>
      <c r="F32" s="339">
        <v>46</v>
      </c>
      <c r="G32" s="339"/>
      <c r="H32" s="239" t="s">
        <v>3020</v>
      </c>
    </row>
    <row r="33" spans="1:8" ht="18" customHeight="1" thickBot="1" x14ac:dyDescent="0.3">
      <c r="A33" s="594"/>
      <c r="B33" s="595"/>
      <c r="C33" s="449" t="s">
        <v>3019</v>
      </c>
      <c r="D33" s="339">
        <v>6</v>
      </c>
      <c r="E33" s="339">
        <v>13</v>
      </c>
      <c r="F33" s="339">
        <v>55</v>
      </c>
      <c r="G33" s="339"/>
      <c r="H33" s="239" t="s">
        <v>3018</v>
      </c>
    </row>
    <row r="34" spans="1:8" ht="19.5" thickBot="1" x14ac:dyDescent="0.3">
      <c r="A34" s="594"/>
      <c r="B34" s="595"/>
      <c r="C34" s="449" t="s">
        <v>3017</v>
      </c>
      <c r="D34" s="339">
        <v>7</v>
      </c>
      <c r="E34" s="339">
        <v>15</v>
      </c>
      <c r="F34" s="339">
        <v>98</v>
      </c>
      <c r="G34" s="339"/>
      <c r="H34" s="239" t="s">
        <v>3016</v>
      </c>
    </row>
    <row r="35" spans="1:8" ht="18" customHeight="1" thickBot="1" x14ac:dyDescent="0.3">
      <c r="A35" s="594"/>
      <c r="B35" s="595"/>
      <c r="C35" s="449" t="s">
        <v>3015</v>
      </c>
      <c r="D35" s="339">
        <v>6</v>
      </c>
      <c r="E35" s="339">
        <v>12</v>
      </c>
      <c r="F35" s="339">
        <v>45</v>
      </c>
      <c r="G35" s="339"/>
      <c r="H35" s="239" t="s">
        <v>3014</v>
      </c>
    </row>
    <row r="36" spans="1:8" ht="21" customHeight="1" thickBot="1" x14ac:dyDescent="0.3">
      <c r="A36" s="602">
        <v>4</v>
      </c>
      <c r="B36" s="603" t="s">
        <v>3262</v>
      </c>
      <c r="C36" s="449" t="s">
        <v>3013</v>
      </c>
      <c r="D36" s="339">
        <v>12</v>
      </c>
      <c r="E36" s="339">
        <v>22</v>
      </c>
      <c r="F36" s="339">
        <v>117</v>
      </c>
      <c r="G36" s="339">
        <v>55</v>
      </c>
      <c r="H36" s="239" t="s">
        <v>3012</v>
      </c>
    </row>
    <row r="37" spans="1:8" ht="18" customHeight="1" thickBot="1" x14ac:dyDescent="0.3">
      <c r="A37" s="602"/>
      <c r="B37" s="603"/>
      <c r="C37" s="449" t="s">
        <v>3010</v>
      </c>
      <c r="D37" s="339">
        <v>15</v>
      </c>
      <c r="E37" s="339">
        <v>24</v>
      </c>
      <c r="F37" s="339">
        <v>123</v>
      </c>
      <c r="G37" s="339"/>
      <c r="H37" s="239" t="s">
        <v>3009</v>
      </c>
    </row>
    <row r="38" spans="1:8" ht="18" customHeight="1" thickBot="1" x14ac:dyDescent="0.3">
      <c r="A38" s="602"/>
      <c r="B38" s="603"/>
      <c r="C38" s="449" t="s">
        <v>3008</v>
      </c>
      <c r="D38" s="339">
        <v>11</v>
      </c>
      <c r="E38" s="339">
        <v>21</v>
      </c>
      <c r="F38" s="339">
        <v>71</v>
      </c>
      <c r="G38" s="339"/>
      <c r="H38" s="239" t="s">
        <v>3007</v>
      </c>
    </row>
    <row r="39" spans="1:8" ht="18.75" customHeight="1" thickBot="1" x14ac:dyDescent="0.3">
      <c r="A39" s="602"/>
      <c r="B39" s="603"/>
      <c r="C39" s="449" t="s">
        <v>3006</v>
      </c>
      <c r="D39" s="339">
        <v>14</v>
      </c>
      <c r="E39" s="339">
        <v>31</v>
      </c>
      <c r="F39" s="339">
        <v>152</v>
      </c>
      <c r="G39" s="339">
        <v>101</v>
      </c>
      <c r="H39" s="239" t="s">
        <v>3005</v>
      </c>
    </row>
    <row r="40" spans="1:8" ht="19.5" customHeight="1" thickBot="1" x14ac:dyDescent="0.3">
      <c r="A40" s="602"/>
      <c r="B40" s="603"/>
      <c r="C40" s="449" t="s">
        <v>3004</v>
      </c>
      <c r="D40" s="339">
        <v>3</v>
      </c>
      <c r="E40" s="339">
        <v>51</v>
      </c>
      <c r="F40" s="339">
        <v>237</v>
      </c>
      <c r="G40" s="339"/>
      <c r="H40" s="239" t="s">
        <v>3003</v>
      </c>
    </row>
    <row r="41" spans="1:8" ht="21" customHeight="1" thickBot="1" x14ac:dyDescent="0.3">
      <c r="A41" s="602"/>
      <c r="B41" s="603"/>
      <c r="C41" s="449" t="s">
        <v>3002</v>
      </c>
      <c r="D41" s="339">
        <v>10</v>
      </c>
      <c r="E41" s="339">
        <v>21</v>
      </c>
      <c r="F41" s="339">
        <v>69</v>
      </c>
      <c r="G41" s="339"/>
      <c r="H41" s="239" t="s">
        <v>3001</v>
      </c>
    </row>
    <row r="42" spans="1:8" ht="19.5" customHeight="1" thickBot="1" x14ac:dyDescent="0.3">
      <c r="A42" s="602"/>
      <c r="B42" s="603"/>
      <c r="C42" s="449" t="s">
        <v>3000</v>
      </c>
      <c r="D42" s="339">
        <v>10</v>
      </c>
      <c r="E42" s="339">
        <v>20</v>
      </c>
      <c r="F42" s="339">
        <v>61</v>
      </c>
      <c r="G42" s="339"/>
      <c r="H42" s="239" t="s">
        <v>2999</v>
      </c>
    </row>
    <row r="43" spans="1:8" ht="19.5" customHeight="1" thickBot="1" x14ac:dyDescent="0.3">
      <c r="A43" s="594">
        <v>5</v>
      </c>
      <c r="B43" s="595" t="s">
        <v>3263</v>
      </c>
      <c r="C43" s="449" t="s">
        <v>2998</v>
      </c>
      <c r="D43" s="339">
        <v>6</v>
      </c>
      <c r="E43" s="339">
        <v>12</v>
      </c>
      <c r="F43" s="339">
        <v>47</v>
      </c>
      <c r="G43" s="339">
        <v>27</v>
      </c>
      <c r="H43" s="239" t="s">
        <v>2997</v>
      </c>
    </row>
    <row r="44" spans="1:8" ht="17.25" customHeight="1" thickBot="1" x14ac:dyDescent="0.3">
      <c r="A44" s="594"/>
      <c r="B44" s="595"/>
      <c r="C44" s="449" t="s">
        <v>2996</v>
      </c>
      <c r="D44" s="339">
        <v>7</v>
      </c>
      <c r="E44" s="339">
        <v>17</v>
      </c>
      <c r="F44" s="339">
        <v>79</v>
      </c>
      <c r="G44" s="339">
        <v>42</v>
      </c>
      <c r="H44" s="239" t="s">
        <v>2995</v>
      </c>
    </row>
    <row r="45" spans="1:8" ht="19.5" thickBot="1" x14ac:dyDescent="0.3">
      <c r="A45" s="594"/>
      <c r="B45" s="595"/>
      <c r="C45" s="449" t="s">
        <v>2994</v>
      </c>
      <c r="D45" s="339">
        <v>8</v>
      </c>
      <c r="E45" s="339">
        <v>18</v>
      </c>
      <c r="F45" s="339">
        <v>58</v>
      </c>
      <c r="G45" s="339">
        <v>30</v>
      </c>
      <c r="H45" s="239" t="s">
        <v>2993</v>
      </c>
    </row>
    <row r="46" spans="1:8" ht="19.5" thickBot="1" x14ac:dyDescent="0.3">
      <c r="A46" s="594"/>
      <c r="B46" s="595"/>
      <c r="C46" s="449" t="s">
        <v>2992</v>
      </c>
      <c r="D46" s="339"/>
      <c r="E46" s="339"/>
      <c r="F46" s="339">
        <v>64</v>
      </c>
      <c r="G46" s="339">
        <v>24</v>
      </c>
      <c r="H46" s="239" t="s">
        <v>2704</v>
      </c>
    </row>
    <row r="47" spans="1:8" ht="19.5" thickBot="1" x14ac:dyDescent="0.3">
      <c r="A47" s="594"/>
      <c r="B47" s="595"/>
      <c r="C47" s="449" t="s">
        <v>2991</v>
      </c>
      <c r="D47" s="339">
        <v>16</v>
      </c>
      <c r="E47" s="339">
        <v>30</v>
      </c>
      <c r="F47" s="339">
        <v>69</v>
      </c>
      <c r="G47" s="339"/>
      <c r="H47" s="239" t="s">
        <v>2990</v>
      </c>
    </row>
    <row r="48" spans="1:8" ht="19.5" thickBot="1" x14ac:dyDescent="0.3">
      <c r="A48" s="447">
        <v>6</v>
      </c>
      <c r="B48" s="448" t="s">
        <v>3264</v>
      </c>
      <c r="C48" s="449" t="s">
        <v>2989</v>
      </c>
      <c r="D48" s="339">
        <v>14</v>
      </c>
      <c r="E48" s="339">
        <v>45</v>
      </c>
      <c r="F48" s="339">
        <v>218</v>
      </c>
      <c r="G48" s="339">
        <v>109</v>
      </c>
      <c r="H48" s="239" t="s">
        <v>2988</v>
      </c>
    </row>
    <row r="49" spans="1:8" ht="19.5" thickBot="1" x14ac:dyDescent="0.3">
      <c r="A49" s="602">
        <v>7</v>
      </c>
      <c r="B49" s="603" t="s">
        <v>3265</v>
      </c>
      <c r="C49" s="449" t="s">
        <v>2987</v>
      </c>
      <c r="D49" s="339">
        <v>11</v>
      </c>
      <c r="E49" s="339">
        <v>14</v>
      </c>
      <c r="F49" s="339">
        <v>72</v>
      </c>
      <c r="G49" s="339">
        <v>38</v>
      </c>
      <c r="H49" s="239" t="s">
        <v>2986</v>
      </c>
    </row>
    <row r="50" spans="1:8" ht="19.5" thickBot="1" x14ac:dyDescent="0.3">
      <c r="A50" s="602"/>
      <c r="B50" s="603"/>
      <c r="C50" s="449" t="s">
        <v>2984</v>
      </c>
      <c r="D50" s="339">
        <v>11</v>
      </c>
      <c r="E50" s="339">
        <v>14</v>
      </c>
      <c r="F50" s="339">
        <v>57</v>
      </c>
      <c r="G50" s="339">
        <v>30</v>
      </c>
      <c r="H50" s="239" t="s">
        <v>2983</v>
      </c>
    </row>
    <row r="51" spans="1:8" ht="19.5" thickBot="1" x14ac:dyDescent="0.3">
      <c r="A51" s="602"/>
      <c r="B51" s="603"/>
      <c r="C51" s="449" t="s">
        <v>2982</v>
      </c>
      <c r="D51" s="339">
        <v>11</v>
      </c>
      <c r="E51" s="339">
        <v>14</v>
      </c>
      <c r="F51" s="339">
        <v>63</v>
      </c>
      <c r="G51" s="339">
        <v>31</v>
      </c>
      <c r="H51" s="239" t="s">
        <v>2981</v>
      </c>
    </row>
    <row r="52" spans="1:8" ht="19.5" thickBot="1" x14ac:dyDescent="0.3">
      <c r="A52" s="602"/>
      <c r="B52" s="603"/>
      <c r="C52" s="449" t="s">
        <v>2980</v>
      </c>
      <c r="D52" s="339">
        <v>10</v>
      </c>
      <c r="E52" s="339">
        <v>14</v>
      </c>
      <c r="F52" s="339">
        <v>60</v>
      </c>
      <c r="G52" s="339">
        <v>32</v>
      </c>
      <c r="H52" s="239" t="s">
        <v>2979</v>
      </c>
    </row>
    <row r="53" spans="1:8" ht="19.5" thickBot="1" x14ac:dyDescent="0.3">
      <c r="A53" s="602"/>
      <c r="B53" s="603"/>
      <c r="C53" s="449" t="s">
        <v>2978</v>
      </c>
      <c r="D53" s="339">
        <v>11</v>
      </c>
      <c r="E53" s="339">
        <v>14</v>
      </c>
      <c r="F53" s="339">
        <v>80</v>
      </c>
      <c r="G53" s="339">
        <v>38</v>
      </c>
      <c r="H53" s="239" t="s">
        <v>2977</v>
      </c>
    </row>
    <row r="54" spans="1:8" ht="19.5" thickBot="1" x14ac:dyDescent="0.3">
      <c r="A54" s="602"/>
      <c r="B54" s="603"/>
      <c r="C54" s="449" t="s">
        <v>2976</v>
      </c>
      <c r="D54" s="339">
        <v>11</v>
      </c>
      <c r="E54" s="339">
        <v>14</v>
      </c>
      <c r="F54" s="339">
        <v>63</v>
      </c>
      <c r="G54" s="339">
        <v>32</v>
      </c>
      <c r="H54" s="239" t="s">
        <v>2975</v>
      </c>
    </row>
    <row r="55" spans="1:8" ht="19.5" thickBot="1" x14ac:dyDescent="0.3">
      <c r="A55" s="602"/>
      <c r="B55" s="603"/>
      <c r="C55" s="449" t="s">
        <v>2974</v>
      </c>
      <c r="D55" s="339">
        <v>11</v>
      </c>
      <c r="E55" s="339">
        <v>14</v>
      </c>
      <c r="F55" s="339">
        <v>62</v>
      </c>
      <c r="G55" s="339">
        <v>31</v>
      </c>
      <c r="H55" s="239" t="s">
        <v>2973</v>
      </c>
    </row>
    <row r="56" spans="1:8" ht="19.5" thickBot="1" x14ac:dyDescent="0.3">
      <c r="A56" s="602"/>
      <c r="B56" s="603"/>
      <c r="C56" s="449" t="s">
        <v>2972</v>
      </c>
      <c r="D56" s="339">
        <v>3</v>
      </c>
      <c r="E56" s="339">
        <v>10</v>
      </c>
      <c r="F56" s="339">
        <v>72</v>
      </c>
      <c r="G56" s="339"/>
      <c r="H56" s="239" t="s">
        <v>2971</v>
      </c>
    </row>
    <row r="57" spans="1:8" ht="19.5" thickBot="1" x14ac:dyDescent="0.3">
      <c r="A57" s="602"/>
      <c r="B57" s="603"/>
      <c r="C57" s="449" t="s">
        <v>2970</v>
      </c>
      <c r="D57" s="339">
        <v>11</v>
      </c>
      <c r="E57" s="339">
        <v>14</v>
      </c>
      <c r="F57" s="339">
        <v>59</v>
      </c>
      <c r="G57" s="339">
        <v>30</v>
      </c>
      <c r="H57" s="239" t="s">
        <v>2969</v>
      </c>
    </row>
    <row r="58" spans="1:8" ht="19.5" thickBot="1" x14ac:dyDescent="0.3">
      <c r="A58" s="602"/>
      <c r="B58" s="603"/>
      <c r="C58" s="449" t="s">
        <v>2968</v>
      </c>
      <c r="D58" s="339">
        <v>3</v>
      </c>
      <c r="E58" s="339">
        <v>13</v>
      </c>
      <c r="F58" s="339">
        <v>100</v>
      </c>
      <c r="G58" s="339"/>
      <c r="H58" s="239" t="s">
        <v>2967</v>
      </c>
    </row>
    <row r="59" spans="1:8" ht="19.5" thickBot="1" x14ac:dyDescent="0.3">
      <c r="A59" s="602"/>
      <c r="B59" s="603"/>
      <c r="C59" s="449" t="s">
        <v>2966</v>
      </c>
      <c r="D59" s="339">
        <v>3</v>
      </c>
      <c r="E59" s="339">
        <v>13</v>
      </c>
      <c r="F59" s="339">
        <v>87</v>
      </c>
      <c r="G59" s="339">
        <v>50</v>
      </c>
      <c r="H59" s="239" t="s">
        <v>2965</v>
      </c>
    </row>
    <row r="60" spans="1:8" ht="19.5" thickBot="1" x14ac:dyDescent="0.3">
      <c r="A60" s="602"/>
      <c r="B60" s="603"/>
      <c r="C60" s="449" t="s">
        <v>2964</v>
      </c>
      <c r="D60" s="339">
        <v>11</v>
      </c>
      <c r="E60" s="339">
        <v>14</v>
      </c>
      <c r="F60" s="339">
        <v>66</v>
      </c>
      <c r="G60" s="339">
        <v>33</v>
      </c>
      <c r="H60" s="239" t="s">
        <v>2963</v>
      </c>
    </row>
    <row r="61" spans="1:8" ht="19.5" thickBot="1" x14ac:dyDescent="0.3">
      <c r="A61" s="602"/>
      <c r="B61" s="603"/>
      <c r="C61" s="449" t="s">
        <v>2962</v>
      </c>
      <c r="D61" s="339">
        <v>11</v>
      </c>
      <c r="E61" s="339">
        <v>14</v>
      </c>
      <c r="F61" s="339">
        <v>57</v>
      </c>
      <c r="G61" s="339">
        <v>29</v>
      </c>
      <c r="H61" s="239" t="s">
        <v>2961</v>
      </c>
    </row>
    <row r="62" spans="1:8" ht="19.5" thickBot="1" x14ac:dyDescent="0.3">
      <c r="A62" s="602"/>
      <c r="B62" s="603"/>
      <c r="C62" s="449" t="s">
        <v>2960</v>
      </c>
      <c r="D62" s="339">
        <v>11</v>
      </c>
      <c r="E62" s="339">
        <v>14</v>
      </c>
      <c r="F62" s="339">
        <v>67</v>
      </c>
      <c r="G62" s="339">
        <v>35</v>
      </c>
      <c r="H62" s="239" t="s">
        <v>2959</v>
      </c>
    </row>
    <row r="63" spans="1:8" ht="19.5" thickBot="1" x14ac:dyDescent="0.3">
      <c r="A63" s="602"/>
      <c r="B63" s="603"/>
      <c r="C63" s="449" t="s">
        <v>2958</v>
      </c>
      <c r="D63" s="339">
        <v>11</v>
      </c>
      <c r="E63" s="339">
        <v>14</v>
      </c>
      <c r="F63" s="339">
        <v>57</v>
      </c>
      <c r="G63" s="339">
        <v>29</v>
      </c>
      <c r="H63" s="239" t="s">
        <v>2957</v>
      </c>
    </row>
    <row r="64" spans="1:8" ht="19.5" thickBot="1" x14ac:dyDescent="0.3">
      <c r="A64" s="602"/>
      <c r="B64" s="603"/>
      <c r="C64" s="449" t="s">
        <v>2956</v>
      </c>
      <c r="D64" s="339">
        <v>11</v>
      </c>
      <c r="E64" s="339">
        <v>14</v>
      </c>
      <c r="F64" s="339">
        <v>64</v>
      </c>
      <c r="G64" s="339">
        <v>33</v>
      </c>
      <c r="H64" s="239" t="s">
        <v>2955</v>
      </c>
    </row>
    <row r="65" spans="1:8" ht="19.5" thickBot="1" x14ac:dyDescent="0.3">
      <c r="A65" s="602"/>
      <c r="B65" s="603"/>
      <c r="C65" s="449" t="s">
        <v>2954</v>
      </c>
      <c r="D65" s="339">
        <v>3</v>
      </c>
      <c r="E65" s="339">
        <v>13</v>
      </c>
      <c r="F65" s="339">
        <v>81</v>
      </c>
      <c r="G65" s="339">
        <v>41</v>
      </c>
      <c r="H65" s="239" t="s">
        <v>2953</v>
      </c>
    </row>
    <row r="66" spans="1:8" ht="19.5" thickBot="1" x14ac:dyDescent="0.3">
      <c r="A66" s="594">
        <v>8</v>
      </c>
      <c r="B66" s="595" t="s">
        <v>3266</v>
      </c>
      <c r="C66" s="449" t="s">
        <v>59</v>
      </c>
      <c r="D66" s="339">
        <v>20</v>
      </c>
      <c r="E66" s="339">
        <v>25</v>
      </c>
      <c r="F66" s="339">
        <v>135</v>
      </c>
      <c r="G66" s="339">
        <v>37</v>
      </c>
      <c r="H66" s="239" t="s">
        <v>2952</v>
      </c>
    </row>
    <row r="67" spans="1:8" ht="19.5" thickBot="1" x14ac:dyDescent="0.3">
      <c r="A67" s="594"/>
      <c r="B67" s="595"/>
      <c r="C67" s="449" t="s">
        <v>2950</v>
      </c>
      <c r="D67" s="339">
        <v>19</v>
      </c>
      <c r="E67" s="339">
        <v>25</v>
      </c>
      <c r="F67" s="339">
        <v>115</v>
      </c>
      <c r="G67" s="339">
        <v>36</v>
      </c>
      <c r="H67" s="239" t="s">
        <v>2949</v>
      </c>
    </row>
    <row r="68" spans="1:8" ht="19.5" thickBot="1" x14ac:dyDescent="0.3">
      <c r="A68" s="594"/>
      <c r="B68" s="595"/>
      <c r="C68" s="449" t="s">
        <v>2948</v>
      </c>
      <c r="D68" s="339">
        <v>19</v>
      </c>
      <c r="E68" s="339">
        <v>25</v>
      </c>
      <c r="F68" s="339">
        <v>123</v>
      </c>
      <c r="G68" s="339">
        <v>34</v>
      </c>
      <c r="H68" s="239" t="s">
        <v>2947</v>
      </c>
    </row>
    <row r="69" spans="1:8" ht="19.5" thickBot="1" x14ac:dyDescent="0.3">
      <c r="A69" s="594"/>
      <c r="B69" s="595"/>
      <c r="C69" s="449" t="s">
        <v>2946</v>
      </c>
      <c r="D69" s="339">
        <v>20</v>
      </c>
      <c r="E69" s="339">
        <v>25</v>
      </c>
      <c r="F69" s="339">
        <v>127</v>
      </c>
      <c r="G69" s="339">
        <v>35</v>
      </c>
      <c r="H69" s="239" t="s">
        <v>2945</v>
      </c>
    </row>
    <row r="70" spans="1:8" ht="19.5" thickBot="1" x14ac:dyDescent="0.3">
      <c r="A70" s="594"/>
      <c r="B70" s="595"/>
      <c r="C70" s="449" t="s">
        <v>2944</v>
      </c>
      <c r="D70" s="339">
        <v>23</v>
      </c>
      <c r="E70" s="339">
        <v>27</v>
      </c>
      <c r="F70" s="339">
        <v>128</v>
      </c>
      <c r="G70" s="339">
        <v>40</v>
      </c>
      <c r="H70" s="239" t="s">
        <v>2943</v>
      </c>
    </row>
    <row r="71" spans="1:8" ht="19.5" thickBot="1" x14ac:dyDescent="0.3">
      <c r="A71" s="594"/>
      <c r="B71" s="595"/>
      <c r="C71" s="449" t="s">
        <v>2942</v>
      </c>
      <c r="D71" s="339">
        <v>20</v>
      </c>
      <c r="E71" s="339">
        <v>26</v>
      </c>
      <c r="F71" s="339">
        <v>131</v>
      </c>
      <c r="G71" s="339">
        <v>37</v>
      </c>
      <c r="H71" s="239" t="s">
        <v>2941</v>
      </c>
    </row>
    <row r="72" spans="1:8" ht="19.5" thickBot="1" x14ac:dyDescent="0.3">
      <c r="A72" s="594"/>
      <c r="B72" s="595"/>
      <c r="C72" s="449" t="s">
        <v>2940</v>
      </c>
      <c r="D72" s="339">
        <v>20</v>
      </c>
      <c r="E72" s="339">
        <v>25</v>
      </c>
      <c r="F72" s="339">
        <v>119</v>
      </c>
      <c r="G72" s="339">
        <v>40</v>
      </c>
      <c r="H72" s="239" t="s">
        <v>2939</v>
      </c>
    </row>
    <row r="73" spans="1:8" ht="19.5" thickBot="1" x14ac:dyDescent="0.3">
      <c r="A73" s="447">
        <v>9</v>
      </c>
      <c r="B73" s="448" t="s">
        <v>3267</v>
      </c>
      <c r="C73" s="449" t="s">
        <v>2938</v>
      </c>
      <c r="D73" s="339"/>
      <c r="E73" s="339"/>
      <c r="F73" s="339"/>
      <c r="G73" s="339"/>
      <c r="H73" s="239" t="s">
        <v>2937</v>
      </c>
    </row>
    <row r="74" spans="1:8" ht="19.5" thickBot="1" x14ac:dyDescent="0.3">
      <c r="A74" s="602">
        <v>10</v>
      </c>
      <c r="B74" s="605" t="s">
        <v>3268</v>
      </c>
      <c r="C74" s="449" t="s">
        <v>2935</v>
      </c>
      <c r="D74" s="339">
        <v>2</v>
      </c>
      <c r="E74" s="339">
        <v>31</v>
      </c>
      <c r="F74" s="339">
        <v>148</v>
      </c>
      <c r="G74" s="339"/>
      <c r="H74" s="239" t="s">
        <v>2934</v>
      </c>
    </row>
    <row r="75" spans="1:8" ht="19.5" thickBot="1" x14ac:dyDescent="0.3">
      <c r="A75" s="602"/>
      <c r="B75" s="606"/>
      <c r="C75" s="449" t="s">
        <v>2932</v>
      </c>
      <c r="D75" s="339">
        <v>2</v>
      </c>
      <c r="E75" s="339">
        <v>9</v>
      </c>
      <c r="F75" s="339">
        <v>49</v>
      </c>
      <c r="G75" s="339">
        <v>20</v>
      </c>
      <c r="H75" s="239" t="s">
        <v>2931</v>
      </c>
    </row>
    <row r="76" spans="1:8" ht="19.5" thickBot="1" x14ac:dyDescent="0.3">
      <c r="A76" s="602"/>
      <c r="B76" s="606"/>
      <c r="C76" s="449" t="s">
        <v>2930</v>
      </c>
      <c r="D76" s="339">
        <v>2</v>
      </c>
      <c r="E76" s="339">
        <v>6</v>
      </c>
      <c r="F76" s="339">
        <v>37</v>
      </c>
      <c r="G76" s="339">
        <v>15</v>
      </c>
      <c r="H76" s="239" t="s">
        <v>2929</v>
      </c>
    </row>
    <row r="77" spans="1:8" ht="19.5" thickBot="1" x14ac:dyDescent="0.3">
      <c r="A77" s="602"/>
      <c r="B77" s="606"/>
      <c r="C77" s="449" t="s">
        <v>2928</v>
      </c>
      <c r="D77" s="339">
        <v>2</v>
      </c>
      <c r="E77" s="339">
        <v>5</v>
      </c>
      <c r="F77" s="339">
        <v>37</v>
      </c>
      <c r="G77" s="339"/>
      <c r="H77" s="239" t="s">
        <v>2927</v>
      </c>
    </row>
    <row r="78" spans="1:8" ht="19.5" thickBot="1" x14ac:dyDescent="0.3">
      <c r="A78" s="602"/>
      <c r="B78" s="606"/>
      <c r="C78" s="449" t="s">
        <v>2926</v>
      </c>
      <c r="D78" s="339">
        <v>3</v>
      </c>
      <c r="E78" s="339">
        <v>14</v>
      </c>
      <c r="F78" s="339">
        <v>101</v>
      </c>
      <c r="G78" s="339">
        <v>69</v>
      </c>
      <c r="H78" s="239" t="s">
        <v>2925</v>
      </c>
    </row>
    <row r="79" spans="1:8" ht="19.5" thickBot="1" x14ac:dyDescent="0.3">
      <c r="A79" s="602"/>
      <c r="B79" s="606"/>
      <c r="C79" s="449" t="s">
        <v>2924</v>
      </c>
      <c r="D79" s="339">
        <v>2</v>
      </c>
      <c r="E79" s="339">
        <v>8</v>
      </c>
      <c r="F79" s="339">
        <v>64</v>
      </c>
      <c r="G79" s="339">
        <v>22</v>
      </c>
      <c r="H79" s="239" t="s">
        <v>2923</v>
      </c>
    </row>
    <row r="80" spans="1:8" ht="19.5" thickBot="1" x14ac:dyDescent="0.3">
      <c r="A80" s="602"/>
      <c r="B80" s="606"/>
      <c r="C80" s="449" t="s">
        <v>2922</v>
      </c>
      <c r="D80" s="339">
        <v>2</v>
      </c>
      <c r="E80" s="339">
        <v>5</v>
      </c>
      <c r="F80" s="339">
        <v>35</v>
      </c>
      <c r="G80" s="339"/>
      <c r="H80" s="239" t="s">
        <v>2921</v>
      </c>
    </row>
    <row r="81" spans="1:8" ht="19.5" thickBot="1" x14ac:dyDescent="0.3">
      <c r="A81" s="602"/>
      <c r="B81" s="606"/>
      <c r="C81" s="449" t="s">
        <v>2920</v>
      </c>
      <c r="D81" s="339">
        <v>2</v>
      </c>
      <c r="E81" s="339">
        <v>25</v>
      </c>
      <c r="F81" s="339">
        <v>125</v>
      </c>
      <c r="G81" s="339"/>
      <c r="H81" s="239" t="s">
        <v>2919</v>
      </c>
    </row>
    <row r="82" spans="1:8" ht="19.5" thickBot="1" x14ac:dyDescent="0.3">
      <c r="A82" s="602"/>
      <c r="B82" s="606"/>
      <c r="C82" s="449" t="s">
        <v>2918</v>
      </c>
      <c r="D82" s="339">
        <v>3</v>
      </c>
      <c r="E82" s="339">
        <v>14</v>
      </c>
      <c r="F82" s="339">
        <v>83</v>
      </c>
      <c r="G82" s="339">
        <v>39</v>
      </c>
      <c r="H82" s="239" t="s">
        <v>2917</v>
      </c>
    </row>
    <row r="83" spans="1:8" ht="19.5" thickBot="1" x14ac:dyDescent="0.3">
      <c r="A83" s="602"/>
      <c r="B83" s="606"/>
      <c r="C83" s="449" t="s">
        <v>2916</v>
      </c>
      <c r="D83" s="339">
        <v>2</v>
      </c>
      <c r="E83" s="339">
        <v>6</v>
      </c>
      <c r="F83" s="339">
        <v>64</v>
      </c>
      <c r="G83" s="339">
        <v>18</v>
      </c>
      <c r="H83" s="239" t="s">
        <v>2915</v>
      </c>
    </row>
    <row r="84" spans="1:8" ht="19.5" thickBot="1" x14ac:dyDescent="0.3">
      <c r="A84" s="602"/>
      <c r="B84" s="606"/>
      <c r="C84" s="449" t="s">
        <v>2914</v>
      </c>
      <c r="D84" s="339">
        <v>2</v>
      </c>
      <c r="E84" s="339">
        <v>26</v>
      </c>
      <c r="F84" s="339">
        <v>59</v>
      </c>
      <c r="G84" s="339">
        <v>26</v>
      </c>
      <c r="H84" s="239" t="s">
        <v>2913</v>
      </c>
    </row>
    <row r="85" spans="1:8" ht="19.5" thickBot="1" x14ac:dyDescent="0.3">
      <c r="A85" s="602"/>
      <c r="B85" s="606"/>
      <c r="C85" s="449" t="s">
        <v>2912</v>
      </c>
      <c r="D85" s="339">
        <v>2</v>
      </c>
      <c r="E85" s="339">
        <v>9</v>
      </c>
      <c r="F85" s="339">
        <v>72</v>
      </c>
      <c r="G85" s="339">
        <v>38</v>
      </c>
      <c r="H85" s="239" t="s">
        <v>2911</v>
      </c>
    </row>
    <row r="86" spans="1:8" ht="19.5" thickBot="1" x14ac:dyDescent="0.3">
      <c r="A86" s="602"/>
      <c r="B86" s="606"/>
      <c r="C86" s="449" t="s">
        <v>2910</v>
      </c>
      <c r="D86" s="339">
        <v>2</v>
      </c>
      <c r="E86" s="339">
        <v>7</v>
      </c>
      <c r="F86" s="339">
        <v>61</v>
      </c>
      <c r="G86" s="339"/>
      <c r="H86" s="239" t="s">
        <v>2909</v>
      </c>
    </row>
    <row r="87" spans="1:8" ht="19.5" thickBot="1" x14ac:dyDescent="0.3">
      <c r="A87" s="602"/>
      <c r="B87" s="607"/>
      <c r="C87" s="449" t="s">
        <v>2908</v>
      </c>
      <c r="D87" s="339">
        <v>2</v>
      </c>
      <c r="E87" s="339">
        <v>5</v>
      </c>
      <c r="F87" s="339">
        <v>48</v>
      </c>
      <c r="G87" s="339"/>
      <c r="H87" s="239" t="s">
        <v>2907</v>
      </c>
    </row>
    <row r="88" spans="1:8" ht="19.5" thickBot="1" x14ac:dyDescent="0.3">
      <c r="A88" s="594">
        <v>11</v>
      </c>
      <c r="B88" s="599" t="s">
        <v>3522</v>
      </c>
      <c r="C88" s="449" t="s">
        <v>2906</v>
      </c>
      <c r="D88" s="339">
        <v>3</v>
      </c>
      <c r="E88" s="339">
        <v>17</v>
      </c>
      <c r="F88" s="339">
        <v>139</v>
      </c>
      <c r="G88" s="339">
        <v>36</v>
      </c>
      <c r="H88" s="239" t="s">
        <v>2905</v>
      </c>
    </row>
    <row r="89" spans="1:8" ht="19.5" thickBot="1" x14ac:dyDescent="0.3">
      <c r="A89" s="594"/>
      <c r="B89" s="599"/>
      <c r="C89" s="449" t="s">
        <v>2904</v>
      </c>
      <c r="D89" s="339"/>
      <c r="E89" s="339"/>
      <c r="F89" s="339">
        <v>120</v>
      </c>
      <c r="G89" s="339"/>
      <c r="H89" s="239" t="s">
        <v>2903</v>
      </c>
    </row>
    <row r="90" spans="1:8" ht="19.5" thickBot="1" x14ac:dyDescent="0.3">
      <c r="A90" s="594"/>
      <c r="B90" s="599"/>
      <c r="C90" s="449" t="s">
        <v>2902</v>
      </c>
      <c r="D90" s="339"/>
      <c r="E90" s="339"/>
      <c r="F90" s="339">
        <v>132</v>
      </c>
      <c r="G90" s="339"/>
      <c r="H90" s="239" t="s">
        <v>2901</v>
      </c>
    </row>
    <row r="91" spans="1:8" ht="19.5" thickBot="1" x14ac:dyDescent="0.3">
      <c r="A91" s="594">
        <v>12</v>
      </c>
      <c r="B91" s="595" t="s">
        <v>3269</v>
      </c>
      <c r="C91" s="449" t="s">
        <v>2900</v>
      </c>
      <c r="D91" s="339">
        <v>17</v>
      </c>
      <c r="E91" s="339">
        <v>23</v>
      </c>
      <c r="F91" s="339">
        <v>76</v>
      </c>
      <c r="G91" s="339"/>
      <c r="H91" s="239" t="s">
        <v>2899</v>
      </c>
    </row>
    <row r="92" spans="1:8" ht="19.5" thickBot="1" x14ac:dyDescent="0.3">
      <c r="A92" s="594"/>
      <c r="B92" s="595"/>
      <c r="C92" s="449" t="s">
        <v>2898</v>
      </c>
      <c r="D92" s="339">
        <v>14</v>
      </c>
      <c r="E92" s="339">
        <v>35</v>
      </c>
      <c r="F92" s="339">
        <v>237</v>
      </c>
      <c r="G92" s="339"/>
      <c r="H92" s="239" t="s">
        <v>2897</v>
      </c>
    </row>
    <row r="93" spans="1:8" ht="19.5" thickBot="1" x14ac:dyDescent="0.3">
      <c r="A93" s="594"/>
      <c r="B93" s="595"/>
      <c r="C93" s="449" t="s">
        <v>2896</v>
      </c>
      <c r="D93" s="339">
        <v>38</v>
      </c>
      <c r="E93" s="339">
        <v>47</v>
      </c>
      <c r="F93" s="339">
        <v>138</v>
      </c>
      <c r="G93" s="339"/>
      <c r="H93" s="239" t="s">
        <v>2895</v>
      </c>
    </row>
    <row r="94" spans="1:8" ht="19.5" thickBot="1" x14ac:dyDescent="0.3">
      <c r="A94" s="594"/>
      <c r="B94" s="595"/>
      <c r="C94" s="449" t="s">
        <v>2894</v>
      </c>
      <c r="D94" s="339">
        <v>14</v>
      </c>
      <c r="E94" s="339">
        <v>35</v>
      </c>
      <c r="F94" s="339">
        <v>302</v>
      </c>
      <c r="G94" s="339"/>
      <c r="H94" s="239" t="s">
        <v>2893</v>
      </c>
    </row>
    <row r="95" spans="1:8" ht="19.5" thickBot="1" x14ac:dyDescent="0.3">
      <c r="A95" s="594"/>
      <c r="B95" s="595"/>
      <c r="C95" s="449" t="s">
        <v>2892</v>
      </c>
      <c r="D95" s="339">
        <v>18</v>
      </c>
      <c r="E95" s="339">
        <v>37</v>
      </c>
      <c r="F95" s="339">
        <v>109</v>
      </c>
      <c r="G95" s="339"/>
      <c r="H95" s="239" t="s">
        <v>2891</v>
      </c>
    </row>
    <row r="96" spans="1:8" ht="19.5" thickBot="1" x14ac:dyDescent="0.3">
      <c r="A96" s="594"/>
      <c r="B96" s="595"/>
      <c r="C96" s="449" t="s">
        <v>2890</v>
      </c>
      <c r="D96" s="339">
        <v>37</v>
      </c>
      <c r="E96" s="339">
        <v>46</v>
      </c>
      <c r="F96" s="339">
        <v>135</v>
      </c>
      <c r="G96" s="339"/>
      <c r="H96" s="239" t="s">
        <v>2889</v>
      </c>
    </row>
    <row r="97" spans="1:8" ht="19.5" thickBot="1" x14ac:dyDescent="0.3">
      <c r="A97" s="594"/>
      <c r="B97" s="595"/>
      <c r="C97" s="449" t="s">
        <v>2888</v>
      </c>
      <c r="D97" s="339">
        <v>13</v>
      </c>
      <c r="E97" s="339">
        <v>33</v>
      </c>
      <c r="F97" s="339">
        <v>137</v>
      </c>
      <c r="G97" s="339"/>
      <c r="H97" s="239" t="s">
        <v>2887</v>
      </c>
    </row>
    <row r="98" spans="1:8" ht="19.5" thickBot="1" x14ac:dyDescent="0.3">
      <c r="A98" s="602">
        <v>13</v>
      </c>
      <c r="B98" s="603" t="s">
        <v>3270</v>
      </c>
      <c r="C98" s="449" t="s">
        <v>2886</v>
      </c>
      <c r="D98" s="339">
        <v>2</v>
      </c>
      <c r="E98" s="339">
        <v>17</v>
      </c>
      <c r="F98" s="339">
        <v>45</v>
      </c>
      <c r="G98" s="339">
        <v>29</v>
      </c>
      <c r="H98" s="239" t="s">
        <v>2885</v>
      </c>
    </row>
    <row r="99" spans="1:8" ht="19.5" thickBot="1" x14ac:dyDescent="0.3">
      <c r="A99" s="602"/>
      <c r="B99" s="603"/>
      <c r="C99" s="449" t="s">
        <v>60</v>
      </c>
      <c r="D99" s="339">
        <v>3</v>
      </c>
      <c r="E99" s="339">
        <v>25</v>
      </c>
      <c r="F99" s="339">
        <v>74</v>
      </c>
      <c r="G99" s="339">
        <v>32</v>
      </c>
      <c r="H99" s="239" t="s">
        <v>2884</v>
      </c>
    </row>
    <row r="100" spans="1:8" ht="19.5" thickBot="1" x14ac:dyDescent="0.3">
      <c r="A100" s="602"/>
      <c r="B100" s="603"/>
      <c r="C100" s="449" t="s">
        <v>2883</v>
      </c>
      <c r="D100" s="339">
        <v>2</v>
      </c>
      <c r="E100" s="339">
        <v>16</v>
      </c>
      <c r="F100" s="339">
        <v>87</v>
      </c>
      <c r="G100" s="339">
        <v>38</v>
      </c>
      <c r="H100" s="239" t="s">
        <v>2882</v>
      </c>
    </row>
    <row r="101" spans="1:8" ht="19.5" thickBot="1" x14ac:dyDescent="0.3">
      <c r="A101" s="602"/>
      <c r="B101" s="603"/>
      <c r="C101" s="449" t="s">
        <v>2881</v>
      </c>
      <c r="D101" s="339">
        <v>2</v>
      </c>
      <c r="E101" s="339">
        <v>9</v>
      </c>
      <c r="F101" s="339">
        <v>71</v>
      </c>
      <c r="G101" s="339">
        <v>39</v>
      </c>
      <c r="H101" s="239" t="s">
        <v>2880</v>
      </c>
    </row>
    <row r="102" spans="1:8" ht="19.5" thickBot="1" x14ac:dyDescent="0.3">
      <c r="A102" s="602"/>
      <c r="B102" s="603"/>
      <c r="C102" s="449" t="s">
        <v>2879</v>
      </c>
      <c r="D102" s="339">
        <v>2</v>
      </c>
      <c r="E102" s="339">
        <v>17</v>
      </c>
      <c r="F102" s="339">
        <v>93</v>
      </c>
      <c r="G102" s="339">
        <v>41</v>
      </c>
      <c r="H102" s="239" t="s">
        <v>2878</v>
      </c>
    </row>
    <row r="103" spans="1:8" ht="19.5" thickBot="1" x14ac:dyDescent="0.3">
      <c r="A103" s="602"/>
      <c r="B103" s="603"/>
      <c r="C103" s="449" t="s">
        <v>2877</v>
      </c>
      <c r="D103" s="339">
        <v>6</v>
      </c>
      <c r="E103" s="339">
        <v>6</v>
      </c>
      <c r="F103" s="339">
        <v>52</v>
      </c>
      <c r="G103" s="339"/>
      <c r="H103" s="239" t="s">
        <v>2876</v>
      </c>
    </row>
    <row r="104" spans="1:8" ht="19.5" thickBot="1" x14ac:dyDescent="0.3">
      <c r="A104" s="602"/>
      <c r="B104" s="603"/>
      <c r="C104" s="449" t="s">
        <v>2875</v>
      </c>
      <c r="D104" s="339">
        <v>10</v>
      </c>
      <c r="E104" s="339">
        <v>11</v>
      </c>
      <c r="F104" s="339">
        <v>70</v>
      </c>
      <c r="G104" s="339">
        <v>16</v>
      </c>
      <c r="H104" s="239" t="s">
        <v>2874</v>
      </c>
    </row>
    <row r="105" spans="1:8" ht="19.5" thickBot="1" x14ac:dyDescent="0.3">
      <c r="A105" s="602"/>
      <c r="B105" s="603"/>
      <c r="C105" s="449" t="s">
        <v>2873</v>
      </c>
      <c r="D105" s="339">
        <v>3</v>
      </c>
      <c r="E105" s="339">
        <v>13</v>
      </c>
      <c r="F105" s="339">
        <v>87</v>
      </c>
      <c r="G105" s="339">
        <v>46</v>
      </c>
      <c r="H105" s="239" t="s">
        <v>2872</v>
      </c>
    </row>
    <row r="106" spans="1:8" ht="19.5" thickBot="1" x14ac:dyDescent="0.3">
      <c r="A106" s="602"/>
      <c r="B106" s="603"/>
      <c r="C106" s="449" t="s">
        <v>2871</v>
      </c>
      <c r="D106" s="339">
        <v>3</v>
      </c>
      <c r="E106" s="339">
        <v>20</v>
      </c>
      <c r="F106" s="339">
        <v>37</v>
      </c>
      <c r="G106" s="339">
        <v>25</v>
      </c>
      <c r="H106" s="239" t="s">
        <v>2870</v>
      </c>
    </row>
    <row r="107" spans="1:8" ht="19.5" thickBot="1" x14ac:dyDescent="0.3">
      <c r="A107" s="602"/>
      <c r="B107" s="603"/>
      <c r="C107" s="449" t="s">
        <v>2869</v>
      </c>
      <c r="D107" s="339">
        <v>5</v>
      </c>
      <c r="E107" s="339">
        <v>19</v>
      </c>
      <c r="F107" s="339">
        <v>69</v>
      </c>
      <c r="G107" s="339">
        <v>22</v>
      </c>
      <c r="H107" s="239" t="s">
        <v>2868</v>
      </c>
    </row>
    <row r="108" spans="1:8" ht="19.5" thickBot="1" x14ac:dyDescent="0.3">
      <c r="A108" s="602"/>
      <c r="B108" s="603"/>
      <c r="C108" s="449" t="s">
        <v>2867</v>
      </c>
      <c r="D108" s="339">
        <v>2</v>
      </c>
      <c r="E108" s="339">
        <v>27</v>
      </c>
      <c r="F108" s="339">
        <v>109</v>
      </c>
      <c r="G108" s="339">
        <v>28</v>
      </c>
      <c r="H108" s="239" t="s">
        <v>2866</v>
      </c>
    </row>
    <row r="109" spans="1:8" ht="19.5" thickBot="1" x14ac:dyDescent="0.3">
      <c r="A109" s="602"/>
      <c r="B109" s="603"/>
      <c r="C109" s="449" t="s">
        <v>2865</v>
      </c>
      <c r="D109" s="339">
        <v>2</v>
      </c>
      <c r="E109" s="339">
        <v>14</v>
      </c>
      <c r="F109" s="339">
        <v>43</v>
      </c>
      <c r="G109" s="339"/>
      <c r="H109" s="239" t="s">
        <v>2864</v>
      </c>
    </row>
    <row r="110" spans="1:8" ht="19.5" thickBot="1" x14ac:dyDescent="0.3">
      <c r="A110" s="602"/>
      <c r="B110" s="603"/>
      <c r="C110" s="449" t="s">
        <v>985</v>
      </c>
      <c r="D110" s="339">
        <v>7</v>
      </c>
      <c r="E110" s="339">
        <v>10</v>
      </c>
      <c r="F110" s="339">
        <v>47</v>
      </c>
      <c r="G110" s="339">
        <v>42</v>
      </c>
      <c r="H110" s="239" t="s">
        <v>2863</v>
      </c>
    </row>
    <row r="111" spans="1:8" ht="19.5" thickBot="1" x14ac:dyDescent="0.3">
      <c r="A111" s="602"/>
      <c r="B111" s="603"/>
      <c r="C111" s="449" t="s">
        <v>2862</v>
      </c>
      <c r="D111" s="339">
        <v>6</v>
      </c>
      <c r="E111" s="339">
        <v>13</v>
      </c>
      <c r="F111" s="339">
        <v>52</v>
      </c>
      <c r="G111" s="339">
        <v>26</v>
      </c>
      <c r="H111" s="239" t="s">
        <v>2861</v>
      </c>
    </row>
    <row r="112" spans="1:8" ht="19.5" thickBot="1" x14ac:dyDescent="0.3">
      <c r="A112" s="602"/>
      <c r="B112" s="603"/>
      <c r="C112" s="449" t="s">
        <v>2860</v>
      </c>
      <c r="D112" s="339">
        <v>2</v>
      </c>
      <c r="E112" s="339">
        <v>11</v>
      </c>
      <c r="F112" s="339">
        <v>74</v>
      </c>
      <c r="G112" s="339">
        <v>14</v>
      </c>
      <c r="H112" s="239" t="s">
        <v>2859</v>
      </c>
    </row>
    <row r="113" spans="1:8" ht="19.5" thickBot="1" x14ac:dyDescent="0.3">
      <c r="A113" s="602"/>
      <c r="B113" s="603"/>
      <c r="C113" s="449" t="s">
        <v>2858</v>
      </c>
      <c r="D113" s="339">
        <v>24</v>
      </c>
      <c r="E113" s="339">
        <v>6</v>
      </c>
      <c r="F113" s="339">
        <v>33</v>
      </c>
      <c r="G113" s="339">
        <v>12</v>
      </c>
      <c r="H113" s="239" t="s">
        <v>2857</v>
      </c>
    </row>
    <row r="114" spans="1:8" ht="19.5" thickBot="1" x14ac:dyDescent="0.3">
      <c r="A114" s="602"/>
      <c r="B114" s="603"/>
      <c r="C114" s="449" t="s">
        <v>2856</v>
      </c>
      <c r="D114" s="339">
        <v>2</v>
      </c>
      <c r="E114" s="339">
        <v>27</v>
      </c>
      <c r="F114" s="339">
        <v>75</v>
      </c>
      <c r="G114" s="339"/>
      <c r="H114" s="239" t="s">
        <v>2855</v>
      </c>
    </row>
    <row r="115" spans="1:8" ht="19.5" thickBot="1" x14ac:dyDescent="0.3">
      <c r="A115" s="594">
        <v>14</v>
      </c>
      <c r="B115" s="595" t="s">
        <v>3271</v>
      </c>
      <c r="C115" s="449" t="s">
        <v>2854</v>
      </c>
      <c r="D115" s="339">
        <v>2</v>
      </c>
      <c r="E115" s="339">
        <v>5</v>
      </c>
      <c r="F115" s="339">
        <v>56</v>
      </c>
      <c r="G115" s="339"/>
      <c r="H115" s="239" t="s">
        <v>2853</v>
      </c>
    </row>
    <row r="116" spans="1:8" ht="19.5" thickBot="1" x14ac:dyDescent="0.3">
      <c r="A116" s="594"/>
      <c r="B116" s="595"/>
      <c r="C116" s="449" t="s">
        <v>986</v>
      </c>
      <c r="D116" s="339">
        <v>3</v>
      </c>
      <c r="E116" s="339">
        <v>14</v>
      </c>
      <c r="F116" s="339">
        <v>46</v>
      </c>
      <c r="G116" s="339">
        <v>32</v>
      </c>
      <c r="H116" s="239" t="s">
        <v>2851</v>
      </c>
    </row>
    <row r="117" spans="1:8" ht="19.5" thickBot="1" x14ac:dyDescent="0.3">
      <c r="A117" s="594"/>
      <c r="B117" s="595"/>
      <c r="C117" s="449" t="s">
        <v>2850</v>
      </c>
      <c r="D117" s="339">
        <v>3</v>
      </c>
      <c r="E117" s="339">
        <v>6</v>
      </c>
      <c r="F117" s="339">
        <v>45</v>
      </c>
      <c r="G117" s="339"/>
      <c r="H117" s="239" t="s">
        <v>2849</v>
      </c>
    </row>
    <row r="118" spans="1:8" ht="19.5" thickBot="1" x14ac:dyDescent="0.3">
      <c r="A118" s="594"/>
      <c r="B118" s="595"/>
      <c r="C118" s="449" t="s">
        <v>2848</v>
      </c>
      <c r="D118" s="339">
        <v>3</v>
      </c>
      <c r="E118" s="339">
        <v>13</v>
      </c>
      <c r="F118" s="339">
        <v>35</v>
      </c>
      <c r="G118" s="339"/>
      <c r="H118" s="239" t="s">
        <v>2847</v>
      </c>
    </row>
    <row r="119" spans="1:8" ht="19.5" thickBot="1" x14ac:dyDescent="0.3">
      <c r="A119" s="594"/>
      <c r="B119" s="595"/>
      <c r="C119" s="449" t="s">
        <v>2846</v>
      </c>
      <c r="D119" s="339">
        <v>2</v>
      </c>
      <c r="E119" s="339">
        <v>5</v>
      </c>
      <c r="F119" s="339">
        <v>44</v>
      </c>
      <c r="G119" s="339">
        <v>14</v>
      </c>
      <c r="H119" s="239" t="s">
        <v>2845</v>
      </c>
    </row>
    <row r="120" spans="1:8" ht="19.5" thickBot="1" x14ac:dyDescent="0.3">
      <c r="A120" s="594"/>
      <c r="B120" s="595"/>
      <c r="C120" s="449" t="s">
        <v>2844</v>
      </c>
      <c r="D120" s="339">
        <v>2</v>
      </c>
      <c r="E120" s="339">
        <v>15</v>
      </c>
      <c r="F120" s="339">
        <v>35</v>
      </c>
      <c r="G120" s="339"/>
      <c r="H120" s="239" t="s">
        <v>2843</v>
      </c>
    </row>
    <row r="121" spans="1:8" ht="19.5" thickBot="1" x14ac:dyDescent="0.3">
      <c r="A121" s="594"/>
      <c r="B121" s="595"/>
      <c r="C121" s="449" t="s">
        <v>2842</v>
      </c>
      <c r="D121" s="339">
        <v>2</v>
      </c>
      <c r="E121" s="339">
        <v>7</v>
      </c>
      <c r="F121" s="339">
        <v>51</v>
      </c>
      <c r="G121" s="339"/>
      <c r="H121" s="239" t="s">
        <v>2841</v>
      </c>
    </row>
    <row r="122" spans="1:8" ht="19.5" thickBot="1" x14ac:dyDescent="0.3">
      <c r="A122" s="594"/>
      <c r="B122" s="595"/>
      <c r="C122" s="449" t="s">
        <v>2840</v>
      </c>
      <c r="D122" s="339">
        <v>2</v>
      </c>
      <c r="E122" s="339">
        <v>17</v>
      </c>
      <c r="F122" s="339">
        <v>34</v>
      </c>
      <c r="G122" s="339"/>
      <c r="H122" s="239" t="s">
        <v>2839</v>
      </c>
    </row>
    <row r="123" spans="1:8" ht="38.25" thickBot="1" x14ac:dyDescent="0.3">
      <c r="A123" s="594"/>
      <c r="B123" s="595"/>
      <c r="C123" s="449" t="s">
        <v>2838</v>
      </c>
      <c r="D123" s="339">
        <v>9</v>
      </c>
      <c r="E123" s="339">
        <v>16</v>
      </c>
      <c r="F123" s="339">
        <v>42</v>
      </c>
      <c r="G123" s="339"/>
      <c r="H123" s="239" t="s">
        <v>2837</v>
      </c>
    </row>
    <row r="124" spans="1:8" ht="19.5" thickBot="1" x14ac:dyDescent="0.3">
      <c r="A124" s="594"/>
      <c r="B124" s="595"/>
      <c r="C124" s="449" t="s">
        <v>2836</v>
      </c>
      <c r="D124" s="339">
        <v>3</v>
      </c>
      <c r="E124" s="339">
        <v>5</v>
      </c>
      <c r="F124" s="339">
        <v>38</v>
      </c>
      <c r="G124" s="339"/>
      <c r="H124" s="239" t="s">
        <v>2835</v>
      </c>
    </row>
    <row r="125" spans="1:8" ht="19.5" thickBot="1" x14ac:dyDescent="0.3">
      <c r="A125" s="594"/>
      <c r="B125" s="595"/>
      <c r="C125" s="449" t="s">
        <v>2834</v>
      </c>
      <c r="D125" s="339">
        <v>2</v>
      </c>
      <c r="E125" s="339">
        <v>5</v>
      </c>
      <c r="F125" s="339">
        <v>27</v>
      </c>
      <c r="G125" s="339"/>
      <c r="H125" s="239" t="s">
        <v>2833</v>
      </c>
    </row>
    <row r="126" spans="1:8" ht="19.5" thickBot="1" x14ac:dyDescent="0.3">
      <c r="A126" s="594">
        <v>15</v>
      </c>
      <c r="B126" s="596" t="s">
        <v>3272</v>
      </c>
      <c r="C126" s="449" t="s">
        <v>2832</v>
      </c>
      <c r="D126" s="339">
        <v>13</v>
      </c>
      <c r="E126" s="339">
        <v>20</v>
      </c>
      <c r="F126" s="339">
        <v>85</v>
      </c>
      <c r="G126" s="339"/>
      <c r="H126" s="239" t="s">
        <v>2831</v>
      </c>
    </row>
    <row r="127" spans="1:8" ht="19.5" thickBot="1" x14ac:dyDescent="0.3">
      <c r="A127" s="594"/>
      <c r="B127" s="597"/>
      <c r="C127" s="449" t="s">
        <v>2829</v>
      </c>
      <c r="D127" s="339">
        <v>8</v>
      </c>
      <c r="E127" s="339">
        <v>17</v>
      </c>
      <c r="F127" s="339">
        <v>161</v>
      </c>
      <c r="G127" s="339">
        <v>69</v>
      </c>
      <c r="H127" s="239" t="s">
        <v>2828</v>
      </c>
    </row>
    <row r="128" spans="1:8" ht="19.5" thickBot="1" x14ac:dyDescent="0.3">
      <c r="A128" s="594"/>
      <c r="B128" s="597"/>
      <c r="C128" s="449" t="s">
        <v>2827</v>
      </c>
      <c r="D128" s="339">
        <v>3</v>
      </c>
      <c r="E128" s="339">
        <v>14</v>
      </c>
      <c r="F128" s="339">
        <v>78</v>
      </c>
      <c r="G128" s="339">
        <v>36</v>
      </c>
      <c r="H128" s="239" t="s">
        <v>2826</v>
      </c>
    </row>
    <row r="129" spans="1:8" ht="19.5" thickBot="1" x14ac:dyDescent="0.3">
      <c r="A129" s="594"/>
      <c r="B129" s="597"/>
      <c r="C129" s="449" t="s">
        <v>2825</v>
      </c>
      <c r="D129" s="339">
        <v>19</v>
      </c>
      <c r="E129" s="339">
        <v>26</v>
      </c>
      <c r="F129" s="339">
        <v>79</v>
      </c>
      <c r="G129" s="339">
        <v>46</v>
      </c>
      <c r="H129" s="239" t="s">
        <v>2824</v>
      </c>
    </row>
    <row r="130" spans="1:8" ht="19.5" thickBot="1" x14ac:dyDescent="0.3">
      <c r="A130" s="594"/>
      <c r="B130" s="597"/>
      <c r="C130" s="449" t="s">
        <v>2823</v>
      </c>
      <c r="D130" s="339">
        <v>13</v>
      </c>
      <c r="E130" s="339">
        <v>24</v>
      </c>
      <c r="F130" s="339">
        <v>139</v>
      </c>
      <c r="G130" s="339">
        <v>58</v>
      </c>
      <c r="H130" s="239" t="s">
        <v>2822</v>
      </c>
    </row>
    <row r="131" spans="1:8" ht="19.5" thickBot="1" x14ac:dyDescent="0.3">
      <c r="A131" s="594"/>
      <c r="B131" s="597"/>
      <c r="C131" s="449" t="s">
        <v>2821</v>
      </c>
      <c r="D131" s="339">
        <v>9</v>
      </c>
      <c r="E131" s="339">
        <v>18</v>
      </c>
      <c r="F131" s="339">
        <v>77</v>
      </c>
      <c r="G131" s="339">
        <v>37</v>
      </c>
      <c r="H131" s="239" t="s">
        <v>2820</v>
      </c>
    </row>
    <row r="132" spans="1:8" ht="19.5" thickBot="1" x14ac:dyDescent="0.3">
      <c r="A132" s="594"/>
      <c r="B132" s="597"/>
      <c r="C132" s="449" t="s">
        <v>2819</v>
      </c>
      <c r="D132" s="339">
        <v>7</v>
      </c>
      <c r="E132" s="339">
        <v>16</v>
      </c>
      <c r="F132" s="339">
        <v>84</v>
      </c>
      <c r="G132" s="339"/>
      <c r="H132" s="239" t="s">
        <v>2818</v>
      </c>
    </row>
    <row r="133" spans="1:8" ht="19.5" thickBot="1" x14ac:dyDescent="0.3">
      <c r="A133" s="594"/>
      <c r="B133" s="597"/>
      <c r="C133" s="449" t="s">
        <v>2817</v>
      </c>
      <c r="D133" s="339">
        <v>10</v>
      </c>
      <c r="E133" s="339">
        <v>28</v>
      </c>
      <c r="F133" s="339">
        <v>98</v>
      </c>
      <c r="G133" s="339">
        <v>27</v>
      </c>
      <c r="H133" s="239" t="s">
        <v>2816</v>
      </c>
    </row>
    <row r="134" spans="1:8" ht="19.5" thickBot="1" x14ac:dyDescent="0.3">
      <c r="A134" s="594"/>
      <c r="B134" s="597"/>
      <c r="C134" s="449" t="s">
        <v>2815</v>
      </c>
      <c r="D134" s="339">
        <v>11</v>
      </c>
      <c r="E134" s="339">
        <v>13</v>
      </c>
      <c r="F134" s="339">
        <v>53</v>
      </c>
      <c r="G134" s="339">
        <v>35</v>
      </c>
      <c r="H134" s="239" t="s">
        <v>2814</v>
      </c>
    </row>
    <row r="135" spans="1:8" ht="19.5" thickBot="1" x14ac:dyDescent="0.3">
      <c r="A135" s="594"/>
      <c r="B135" s="597"/>
      <c r="C135" s="449" t="s">
        <v>2813</v>
      </c>
      <c r="D135" s="339">
        <v>10</v>
      </c>
      <c r="E135" s="339">
        <v>18</v>
      </c>
      <c r="F135" s="339">
        <v>86</v>
      </c>
      <c r="G135" s="339">
        <v>32</v>
      </c>
      <c r="H135" s="239" t="s">
        <v>2812</v>
      </c>
    </row>
    <row r="136" spans="1:8" ht="19.5" thickBot="1" x14ac:dyDescent="0.3">
      <c r="A136" s="594"/>
      <c r="B136" s="597"/>
      <c r="C136" s="449" t="s">
        <v>2811</v>
      </c>
      <c r="D136" s="339">
        <v>3</v>
      </c>
      <c r="E136" s="339">
        <v>13</v>
      </c>
      <c r="F136" s="339">
        <v>72</v>
      </c>
      <c r="G136" s="339">
        <v>19</v>
      </c>
      <c r="H136" s="239" t="s">
        <v>2810</v>
      </c>
    </row>
    <row r="137" spans="1:8" ht="19.5" thickBot="1" x14ac:dyDescent="0.3">
      <c r="A137" s="594"/>
      <c r="B137" s="597"/>
      <c r="C137" s="449" t="s">
        <v>2809</v>
      </c>
      <c r="D137" s="339">
        <v>4</v>
      </c>
      <c r="E137" s="339">
        <v>10</v>
      </c>
      <c r="F137" s="339">
        <v>123</v>
      </c>
      <c r="G137" s="339"/>
      <c r="H137" s="239" t="s">
        <v>2808</v>
      </c>
    </row>
    <row r="138" spans="1:8" ht="19.5" thickBot="1" x14ac:dyDescent="0.3">
      <c r="A138" s="594"/>
      <c r="B138" s="597"/>
      <c r="C138" s="449" t="s">
        <v>2807</v>
      </c>
      <c r="D138" s="339">
        <v>31</v>
      </c>
      <c r="E138" s="339">
        <v>48</v>
      </c>
      <c r="F138" s="339">
        <v>192</v>
      </c>
      <c r="G138" s="339">
        <v>67</v>
      </c>
      <c r="H138" s="239" t="s">
        <v>2806</v>
      </c>
    </row>
    <row r="139" spans="1:8" ht="19.5" thickBot="1" x14ac:dyDescent="0.3">
      <c r="A139" s="594"/>
      <c r="B139" s="598"/>
      <c r="C139" s="449" t="s">
        <v>2805</v>
      </c>
      <c r="D139" s="339">
        <v>11</v>
      </c>
      <c r="E139" s="339">
        <v>12</v>
      </c>
      <c r="F139" s="339">
        <v>78</v>
      </c>
      <c r="G139" s="339">
        <v>31</v>
      </c>
      <c r="H139" s="239" t="s">
        <v>2804</v>
      </c>
    </row>
    <row r="140" spans="1:8" ht="19.5" thickBot="1" x14ac:dyDescent="0.3">
      <c r="A140" s="602">
        <v>16</v>
      </c>
      <c r="B140" s="603" t="s">
        <v>3273</v>
      </c>
      <c r="C140" s="449" t="s">
        <v>2803</v>
      </c>
      <c r="D140" s="339">
        <v>14</v>
      </c>
      <c r="E140" s="339">
        <v>14</v>
      </c>
      <c r="F140" s="339">
        <v>68</v>
      </c>
      <c r="G140" s="339"/>
      <c r="H140" s="239" t="s">
        <v>2802</v>
      </c>
    </row>
    <row r="141" spans="1:8" ht="19.5" thickBot="1" x14ac:dyDescent="0.3">
      <c r="A141" s="602"/>
      <c r="B141" s="603"/>
      <c r="C141" s="449" t="s">
        <v>2801</v>
      </c>
      <c r="D141" s="339">
        <v>27</v>
      </c>
      <c r="E141" s="339">
        <v>66</v>
      </c>
      <c r="F141" s="339">
        <v>118</v>
      </c>
      <c r="G141" s="339"/>
      <c r="H141" s="239" t="s">
        <v>2800</v>
      </c>
    </row>
    <row r="142" spans="1:8" ht="19.5" thickBot="1" x14ac:dyDescent="0.3">
      <c r="A142" s="602"/>
      <c r="B142" s="603"/>
      <c r="C142" s="449" t="s">
        <v>2799</v>
      </c>
      <c r="D142" s="339">
        <v>14</v>
      </c>
      <c r="E142" s="339">
        <v>15</v>
      </c>
      <c r="F142" s="339">
        <v>89</v>
      </c>
      <c r="G142" s="339"/>
      <c r="H142" s="239" t="s">
        <v>2798</v>
      </c>
    </row>
    <row r="143" spans="1:8" ht="19.5" thickBot="1" x14ac:dyDescent="0.3">
      <c r="A143" s="602"/>
      <c r="B143" s="603"/>
      <c r="C143" s="449" t="s">
        <v>2797</v>
      </c>
      <c r="D143" s="339">
        <v>13</v>
      </c>
      <c r="E143" s="339">
        <v>36</v>
      </c>
      <c r="F143" s="339">
        <v>74</v>
      </c>
      <c r="G143" s="339"/>
      <c r="H143" s="239" t="s">
        <v>2796</v>
      </c>
    </row>
    <row r="144" spans="1:8" ht="19.5" thickBot="1" x14ac:dyDescent="0.3">
      <c r="A144" s="602"/>
      <c r="B144" s="603"/>
      <c r="C144" s="449" t="s">
        <v>2795</v>
      </c>
      <c r="D144" s="339">
        <v>27</v>
      </c>
      <c r="E144" s="339">
        <v>60</v>
      </c>
      <c r="F144" s="339">
        <v>108</v>
      </c>
      <c r="G144" s="339"/>
      <c r="H144" s="239" t="s">
        <v>2794</v>
      </c>
    </row>
    <row r="145" spans="1:8" ht="19.5" thickBot="1" x14ac:dyDescent="0.3">
      <c r="A145" s="602"/>
      <c r="B145" s="603"/>
      <c r="C145" s="449" t="s">
        <v>2793</v>
      </c>
      <c r="D145" s="339">
        <v>32</v>
      </c>
      <c r="E145" s="339">
        <v>44</v>
      </c>
      <c r="F145" s="339">
        <v>69</v>
      </c>
      <c r="G145" s="339"/>
      <c r="H145" s="239" t="s">
        <v>2792</v>
      </c>
    </row>
    <row r="146" spans="1:8" ht="19.5" thickBot="1" x14ac:dyDescent="0.3">
      <c r="A146" s="602"/>
      <c r="B146" s="603"/>
      <c r="C146" s="449" t="s">
        <v>2791</v>
      </c>
      <c r="D146" s="339">
        <v>4</v>
      </c>
      <c r="E146" s="339">
        <v>29</v>
      </c>
      <c r="F146" s="339">
        <v>133</v>
      </c>
      <c r="G146" s="339"/>
      <c r="H146" s="239" t="s">
        <v>2790</v>
      </c>
    </row>
    <row r="147" spans="1:8" ht="19.5" thickBot="1" x14ac:dyDescent="0.3">
      <c r="A147" s="602"/>
      <c r="B147" s="603"/>
      <c r="C147" s="449" t="s">
        <v>2789</v>
      </c>
      <c r="D147" s="339">
        <v>27</v>
      </c>
      <c r="E147" s="339">
        <v>60</v>
      </c>
      <c r="F147" s="339">
        <v>106</v>
      </c>
      <c r="G147" s="339"/>
      <c r="H147" s="239" t="s">
        <v>2788</v>
      </c>
    </row>
    <row r="148" spans="1:8" ht="19.5" thickBot="1" x14ac:dyDescent="0.3">
      <c r="A148" s="602"/>
      <c r="B148" s="603"/>
      <c r="C148" s="449" t="s">
        <v>2787</v>
      </c>
      <c r="D148" s="339">
        <v>12</v>
      </c>
      <c r="E148" s="339">
        <v>33</v>
      </c>
      <c r="F148" s="339">
        <v>60</v>
      </c>
      <c r="G148" s="339"/>
      <c r="H148" s="239" t="s">
        <v>2786</v>
      </c>
    </row>
    <row r="149" spans="1:8" ht="19.5" thickBot="1" x14ac:dyDescent="0.3">
      <c r="A149" s="602"/>
      <c r="B149" s="603"/>
      <c r="C149" s="449" t="s">
        <v>2785</v>
      </c>
      <c r="D149" s="339">
        <v>10</v>
      </c>
      <c r="E149" s="339">
        <v>40</v>
      </c>
      <c r="F149" s="339">
        <v>97</v>
      </c>
      <c r="G149" s="339"/>
      <c r="H149" s="239" t="s">
        <v>2784</v>
      </c>
    </row>
    <row r="150" spans="1:8" ht="19.5" thickBot="1" x14ac:dyDescent="0.3">
      <c r="A150" s="602"/>
      <c r="B150" s="603"/>
      <c r="C150" s="449" t="s">
        <v>2783</v>
      </c>
      <c r="D150" s="339">
        <v>19</v>
      </c>
      <c r="E150" s="339">
        <v>32</v>
      </c>
      <c r="F150" s="339">
        <v>85</v>
      </c>
      <c r="G150" s="339"/>
      <c r="H150" s="239" t="s">
        <v>2782</v>
      </c>
    </row>
    <row r="151" spans="1:8" ht="19.5" thickBot="1" x14ac:dyDescent="0.3">
      <c r="A151" s="602"/>
      <c r="B151" s="603"/>
      <c r="C151" s="449" t="s">
        <v>2781</v>
      </c>
      <c r="D151" s="339">
        <v>5</v>
      </c>
      <c r="E151" s="339">
        <v>21</v>
      </c>
      <c r="F151" s="339">
        <v>86</v>
      </c>
      <c r="G151" s="339"/>
      <c r="H151" s="239" t="s">
        <v>2780</v>
      </c>
    </row>
    <row r="152" spans="1:8" ht="19.5" thickBot="1" x14ac:dyDescent="0.3">
      <c r="A152" s="602"/>
      <c r="B152" s="603"/>
      <c r="C152" s="449" t="s">
        <v>64</v>
      </c>
      <c r="D152" s="339">
        <v>2</v>
      </c>
      <c r="E152" s="339">
        <v>27</v>
      </c>
      <c r="F152" s="339">
        <v>125</v>
      </c>
      <c r="G152" s="339">
        <v>40</v>
      </c>
      <c r="H152" s="239" t="s">
        <v>2779</v>
      </c>
    </row>
    <row r="153" spans="1:8" ht="19.5" thickBot="1" x14ac:dyDescent="0.3">
      <c r="A153" s="602"/>
      <c r="B153" s="603"/>
      <c r="C153" s="449" t="s">
        <v>2778</v>
      </c>
      <c r="D153" s="339">
        <v>10</v>
      </c>
      <c r="E153" s="339">
        <v>32</v>
      </c>
      <c r="F153" s="339">
        <v>101</v>
      </c>
      <c r="G153" s="339">
        <v>39</v>
      </c>
      <c r="H153" s="239" t="s">
        <v>2777</v>
      </c>
    </row>
    <row r="154" spans="1:8" ht="19.5" thickBot="1" x14ac:dyDescent="0.3">
      <c r="A154" s="602"/>
      <c r="B154" s="603"/>
      <c r="C154" s="449" t="s">
        <v>2776</v>
      </c>
      <c r="D154" s="339">
        <v>10</v>
      </c>
      <c r="E154" s="339">
        <v>22</v>
      </c>
      <c r="F154" s="339">
        <v>63</v>
      </c>
      <c r="G154" s="339"/>
      <c r="H154" s="239" t="s">
        <v>2775</v>
      </c>
    </row>
    <row r="155" spans="1:8" ht="19.5" thickBot="1" x14ac:dyDescent="0.3">
      <c r="A155" s="602"/>
      <c r="B155" s="603"/>
      <c r="C155" s="449" t="s">
        <v>2774</v>
      </c>
      <c r="D155" s="339">
        <v>17</v>
      </c>
      <c r="E155" s="339">
        <v>47</v>
      </c>
      <c r="F155" s="339">
        <v>54</v>
      </c>
      <c r="G155" s="339"/>
      <c r="H155" s="239" t="s">
        <v>2773</v>
      </c>
    </row>
    <row r="156" spans="1:8" ht="38.25" thickBot="1" x14ac:dyDescent="0.3">
      <c r="A156" s="602"/>
      <c r="B156" s="603"/>
      <c r="C156" s="449" t="s">
        <v>2772</v>
      </c>
      <c r="D156" s="339">
        <v>28</v>
      </c>
      <c r="E156" s="339">
        <v>78</v>
      </c>
      <c r="F156" s="339">
        <v>76</v>
      </c>
      <c r="G156" s="339"/>
      <c r="H156" s="239" t="s">
        <v>2771</v>
      </c>
    </row>
    <row r="157" spans="1:8" ht="19.5" thickBot="1" x14ac:dyDescent="0.3">
      <c r="A157" s="602"/>
      <c r="B157" s="603"/>
      <c r="C157" s="449" t="s">
        <v>2770</v>
      </c>
      <c r="D157" s="339">
        <v>37</v>
      </c>
      <c r="E157" s="339">
        <v>87</v>
      </c>
      <c r="F157" s="339">
        <v>143</v>
      </c>
      <c r="G157" s="339"/>
      <c r="H157" s="239" t="s">
        <v>2769</v>
      </c>
    </row>
    <row r="158" spans="1:8" ht="19.5" thickBot="1" x14ac:dyDescent="0.3">
      <c r="A158" s="602"/>
      <c r="B158" s="603"/>
      <c r="C158" s="449" t="s">
        <v>2768</v>
      </c>
      <c r="D158" s="339">
        <v>9</v>
      </c>
      <c r="E158" s="339">
        <v>39</v>
      </c>
      <c r="F158" s="339">
        <v>67</v>
      </c>
      <c r="G158" s="339"/>
      <c r="H158" s="239" t="s">
        <v>2767</v>
      </c>
    </row>
    <row r="159" spans="1:8" ht="19.5" thickBot="1" x14ac:dyDescent="0.3">
      <c r="A159" s="602"/>
      <c r="B159" s="603"/>
      <c r="C159" s="449" t="s">
        <v>2766</v>
      </c>
      <c r="D159" s="339">
        <v>16</v>
      </c>
      <c r="E159" s="339">
        <v>35</v>
      </c>
      <c r="F159" s="339">
        <v>74</v>
      </c>
      <c r="G159" s="339"/>
      <c r="H159" s="239" t="s">
        <v>2765</v>
      </c>
    </row>
    <row r="160" spans="1:8" ht="19.5" thickBot="1" x14ac:dyDescent="0.3">
      <c r="A160" s="602"/>
      <c r="B160" s="603"/>
      <c r="C160" s="449" t="s">
        <v>2764</v>
      </c>
      <c r="D160" s="339">
        <v>20</v>
      </c>
      <c r="E160" s="339">
        <v>37</v>
      </c>
      <c r="F160" s="339">
        <v>128</v>
      </c>
      <c r="G160" s="339"/>
      <c r="H160" s="239" t="s">
        <v>2763</v>
      </c>
    </row>
    <row r="161" spans="1:8" ht="19.5" thickBot="1" x14ac:dyDescent="0.3">
      <c r="A161" s="602"/>
      <c r="B161" s="603"/>
      <c r="C161" s="449" t="s">
        <v>2762</v>
      </c>
      <c r="D161" s="339">
        <v>24</v>
      </c>
      <c r="E161" s="339">
        <v>56</v>
      </c>
      <c r="F161" s="339">
        <v>94</v>
      </c>
      <c r="G161" s="339"/>
      <c r="H161" s="239" t="s">
        <v>2761</v>
      </c>
    </row>
    <row r="162" spans="1:8" ht="19.5" thickBot="1" x14ac:dyDescent="0.3">
      <c r="A162" s="447">
        <v>17</v>
      </c>
      <c r="B162" s="448" t="s">
        <v>3274</v>
      </c>
      <c r="C162" s="449" t="s">
        <v>2760</v>
      </c>
      <c r="D162" s="339">
        <v>9</v>
      </c>
      <c r="E162" s="339">
        <v>21</v>
      </c>
      <c r="F162" s="339">
        <v>109</v>
      </c>
      <c r="G162" s="339">
        <v>56</v>
      </c>
      <c r="H162" s="239" t="s">
        <v>2759</v>
      </c>
    </row>
    <row r="163" spans="1:8" ht="19.5" thickBot="1" x14ac:dyDescent="0.3">
      <c r="A163" s="594">
        <v>18</v>
      </c>
      <c r="B163" s="595" t="s">
        <v>3275</v>
      </c>
      <c r="C163" s="449" t="s">
        <v>2757</v>
      </c>
      <c r="D163" s="339">
        <v>15</v>
      </c>
      <c r="E163" s="339">
        <v>13</v>
      </c>
      <c r="F163" s="339">
        <v>103</v>
      </c>
      <c r="G163" s="339">
        <v>7</v>
      </c>
      <c r="H163" s="239" t="s">
        <v>2756</v>
      </c>
    </row>
    <row r="164" spans="1:8" ht="19.5" thickBot="1" x14ac:dyDescent="0.3">
      <c r="A164" s="594"/>
      <c r="B164" s="595"/>
      <c r="C164" s="449" t="s">
        <v>2754</v>
      </c>
      <c r="D164" s="339">
        <v>7</v>
      </c>
      <c r="E164" s="339">
        <v>13</v>
      </c>
      <c r="F164" s="339">
        <v>53</v>
      </c>
      <c r="G164" s="339">
        <v>7</v>
      </c>
      <c r="H164" s="239" t="s">
        <v>2753</v>
      </c>
    </row>
    <row r="165" spans="1:8" ht="19.5" thickBot="1" x14ac:dyDescent="0.3">
      <c r="A165" s="594"/>
      <c r="B165" s="595"/>
      <c r="C165" s="449" t="s">
        <v>2752</v>
      </c>
      <c r="D165" s="339">
        <v>3</v>
      </c>
      <c r="E165" s="339">
        <v>11</v>
      </c>
      <c r="F165" s="339">
        <v>43</v>
      </c>
      <c r="G165" s="339">
        <v>7</v>
      </c>
      <c r="H165" s="239" t="s">
        <v>2751</v>
      </c>
    </row>
    <row r="166" spans="1:8" ht="19.5" thickBot="1" x14ac:dyDescent="0.3">
      <c r="A166" s="594"/>
      <c r="B166" s="595"/>
      <c r="C166" s="449" t="s">
        <v>2750</v>
      </c>
      <c r="D166" s="339">
        <v>2</v>
      </c>
      <c r="E166" s="339">
        <v>13</v>
      </c>
      <c r="F166" s="339">
        <v>30</v>
      </c>
      <c r="G166" s="339">
        <v>7</v>
      </c>
      <c r="H166" s="239" t="s">
        <v>2749</v>
      </c>
    </row>
    <row r="167" spans="1:8" ht="19.5" thickBot="1" x14ac:dyDescent="0.3">
      <c r="A167" s="594"/>
      <c r="B167" s="595"/>
      <c r="C167" s="449" t="s">
        <v>2748</v>
      </c>
      <c r="D167" s="339">
        <v>3</v>
      </c>
      <c r="E167" s="339">
        <v>12</v>
      </c>
      <c r="F167" s="339">
        <v>36</v>
      </c>
      <c r="G167" s="339">
        <v>8</v>
      </c>
      <c r="H167" s="239" t="s">
        <v>2747</v>
      </c>
    </row>
    <row r="168" spans="1:8" ht="19.5" thickBot="1" x14ac:dyDescent="0.3">
      <c r="A168" s="594"/>
      <c r="B168" s="595"/>
      <c r="C168" s="449" t="s">
        <v>2746</v>
      </c>
      <c r="D168" s="339">
        <v>3</v>
      </c>
      <c r="E168" s="339">
        <v>12</v>
      </c>
      <c r="F168" s="339">
        <v>31</v>
      </c>
      <c r="G168" s="339">
        <v>7</v>
      </c>
      <c r="H168" s="239" t="s">
        <v>2745</v>
      </c>
    </row>
    <row r="169" spans="1:8" ht="38.25" thickBot="1" x14ac:dyDescent="0.3">
      <c r="A169" s="594"/>
      <c r="B169" s="595"/>
      <c r="C169" s="449" t="s">
        <v>2744</v>
      </c>
      <c r="D169" s="339">
        <v>3</v>
      </c>
      <c r="E169" s="339">
        <v>12</v>
      </c>
      <c r="F169" s="339">
        <v>94</v>
      </c>
      <c r="G169" s="339">
        <v>7</v>
      </c>
      <c r="H169" s="239" t="s">
        <v>2743</v>
      </c>
    </row>
    <row r="170" spans="1:8" ht="19.5" thickBot="1" x14ac:dyDescent="0.3">
      <c r="A170" s="602">
        <v>19</v>
      </c>
      <c r="B170" s="603" t="s">
        <v>3276</v>
      </c>
      <c r="C170" s="449" t="s">
        <v>2742</v>
      </c>
      <c r="D170" s="339">
        <v>2</v>
      </c>
      <c r="E170" s="339">
        <v>8</v>
      </c>
      <c r="F170" s="339">
        <v>48</v>
      </c>
      <c r="G170" s="339"/>
      <c r="H170" s="239" t="s">
        <v>2741</v>
      </c>
    </row>
    <row r="171" spans="1:8" ht="19.5" thickBot="1" x14ac:dyDescent="0.3">
      <c r="A171" s="602"/>
      <c r="B171" s="603"/>
      <c r="C171" s="449" t="s">
        <v>2739</v>
      </c>
      <c r="D171" s="339">
        <v>2</v>
      </c>
      <c r="E171" s="339">
        <v>5</v>
      </c>
      <c r="F171" s="339">
        <v>25</v>
      </c>
      <c r="G171" s="339"/>
      <c r="H171" s="239" t="s">
        <v>2738</v>
      </c>
    </row>
    <row r="172" spans="1:8" ht="19.5" thickBot="1" x14ac:dyDescent="0.3">
      <c r="A172" s="602"/>
      <c r="B172" s="603"/>
      <c r="C172" s="449" t="s">
        <v>2737</v>
      </c>
      <c r="D172" s="339">
        <v>2</v>
      </c>
      <c r="E172" s="339">
        <v>5</v>
      </c>
      <c r="F172" s="339">
        <v>23</v>
      </c>
      <c r="G172" s="339"/>
      <c r="H172" s="239" t="s">
        <v>2736</v>
      </c>
    </row>
    <row r="173" spans="1:8" ht="19.5" thickBot="1" x14ac:dyDescent="0.3">
      <c r="A173" s="602"/>
      <c r="B173" s="603"/>
      <c r="C173" s="449" t="s">
        <v>2735</v>
      </c>
      <c r="D173" s="339">
        <v>2</v>
      </c>
      <c r="E173" s="339">
        <v>5</v>
      </c>
      <c r="F173" s="339">
        <v>8</v>
      </c>
      <c r="G173" s="339"/>
      <c r="H173" s="239" t="s">
        <v>2734</v>
      </c>
    </row>
    <row r="174" spans="1:8" ht="19.5" thickBot="1" x14ac:dyDescent="0.3">
      <c r="A174" s="594">
        <v>20</v>
      </c>
      <c r="B174" s="595" t="s">
        <v>3277</v>
      </c>
      <c r="C174" s="449" t="s">
        <v>2733</v>
      </c>
      <c r="D174" s="339">
        <v>2</v>
      </c>
      <c r="E174" s="339">
        <v>7</v>
      </c>
      <c r="F174" s="339">
        <v>77</v>
      </c>
      <c r="G174" s="339"/>
      <c r="H174" s="239" t="s">
        <v>2732</v>
      </c>
    </row>
    <row r="175" spans="1:8" ht="19.5" thickBot="1" x14ac:dyDescent="0.3">
      <c r="A175" s="594"/>
      <c r="B175" s="595"/>
      <c r="C175" s="449" t="s">
        <v>2730</v>
      </c>
      <c r="D175" s="339">
        <v>2</v>
      </c>
      <c r="E175" s="339">
        <v>5</v>
      </c>
      <c r="F175" s="339">
        <v>94</v>
      </c>
      <c r="G175" s="339"/>
      <c r="H175" s="239" t="s">
        <v>2729</v>
      </c>
    </row>
    <row r="176" spans="1:8" ht="19.5" thickBot="1" x14ac:dyDescent="0.3">
      <c r="A176" s="594">
        <v>21</v>
      </c>
      <c r="B176" s="595" t="s">
        <v>3278</v>
      </c>
      <c r="C176" s="449" t="s">
        <v>2728</v>
      </c>
      <c r="D176" s="339">
        <v>11</v>
      </c>
      <c r="E176" s="339">
        <v>26</v>
      </c>
      <c r="F176" s="339">
        <v>99</v>
      </c>
      <c r="G176" s="339">
        <v>48</v>
      </c>
      <c r="H176" s="239" t="s">
        <v>2727</v>
      </c>
    </row>
    <row r="177" spans="1:8" ht="19.5" thickBot="1" x14ac:dyDescent="0.3">
      <c r="A177" s="594"/>
      <c r="B177" s="595"/>
      <c r="C177" s="449" t="s">
        <v>2725</v>
      </c>
      <c r="D177" s="339">
        <v>4</v>
      </c>
      <c r="E177" s="339">
        <v>11</v>
      </c>
      <c r="F177" s="339">
        <v>86</v>
      </c>
      <c r="G177" s="339">
        <v>46</v>
      </c>
      <c r="H177" s="239" t="s">
        <v>2724</v>
      </c>
    </row>
    <row r="178" spans="1:8" ht="19.5" thickBot="1" x14ac:dyDescent="0.3">
      <c r="A178" s="594"/>
      <c r="B178" s="595"/>
      <c r="C178" s="449" t="s">
        <v>2723</v>
      </c>
      <c r="D178" s="339">
        <v>4</v>
      </c>
      <c r="E178" s="339">
        <v>19</v>
      </c>
      <c r="F178" s="339">
        <v>65</v>
      </c>
      <c r="G178" s="339">
        <v>26</v>
      </c>
      <c r="H178" s="239" t="s">
        <v>2722</v>
      </c>
    </row>
    <row r="179" spans="1:8" ht="19.5" thickBot="1" x14ac:dyDescent="0.3">
      <c r="A179" s="594"/>
      <c r="B179" s="595"/>
      <c r="C179" s="449" t="s">
        <v>2721</v>
      </c>
      <c r="D179" s="339">
        <v>2</v>
      </c>
      <c r="E179" s="339">
        <v>16</v>
      </c>
      <c r="F179" s="339">
        <v>99</v>
      </c>
      <c r="G179" s="339">
        <v>29</v>
      </c>
      <c r="H179" s="239" t="s">
        <v>2720</v>
      </c>
    </row>
    <row r="180" spans="1:8" ht="19.5" thickBot="1" x14ac:dyDescent="0.3">
      <c r="A180" s="594"/>
      <c r="B180" s="595"/>
      <c r="C180" s="449" t="s">
        <v>2719</v>
      </c>
      <c r="D180" s="339">
        <v>9</v>
      </c>
      <c r="E180" s="339">
        <v>16</v>
      </c>
      <c r="F180" s="339">
        <v>118</v>
      </c>
      <c r="G180" s="339">
        <v>51</v>
      </c>
      <c r="H180" s="239" t="s">
        <v>2718</v>
      </c>
    </row>
    <row r="181" spans="1:8" ht="19.5" thickBot="1" x14ac:dyDescent="0.3">
      <c r="A181" s="594"/>
      <c r="B181" s="595"/>
      <c r="C181" s="449" t="s">
        <v>2717</v>
      </c>
      <c r="D181" s="339">
        <v>6</v>
      </c>
      <c r="E181" s="339">
        <v>20</v>
      </c>
      <c r="F181" s="339">
        <v>106</v>
      </c>
      <c r="G181" s="339">
        <v>47</v>
      </c>
      <c r="H181" s="239" t="s">
        <v>2716</v>
      </c>
    </row>
    <row r="182" spans="1:8" ht="19.5" thickBot="1" x14ac:dyDescent="0.3">
      <c r="A182" s="594"/>
      <c r="B182" s="595"/>
      <c r="C182" s="449" t="s">
        <v>2715</v>
      </c>
      <c r="D182" s="339">
        <v>8</v>
      </c>
      <c r="E182" s="339">
        <v>16</v>
      </c>
      <c r="F182" s="339">
        <v>106</v>
      </c>
      <c r="G182" s="339">
        <v>45</v>
      </c>
      <c r="H182" s="239" t="s">
        <v>2714</v>
      </c>
    </row>
    <row r="183" spans="1:8" ht="19.5" thickBot="1" x14ac:dyDescent="0.3">
      <c r="A183" s="594"/>
      <c r="B183" s="595"/>
      <c r="C183" s="449" t="s">
        <v>2713</v>
      </c>
      <c r="D183" s="339">
        <v>2</v>
      </c>
      <c r="E183" s="339">
        <v>18</v>
      </c>
      <c r="F183" s="339">
        <v>118</v>
      </c>
      <c r="G183" s="339"/>
      <c r="H183" s="239" t="s">
        <v>2712</v>
      </c>
    </row>
    <row r="184" spans="1:8" ht="19.5" thickBot="1" x14ac:dyDescent="0.3">
      <c r="A184" s="594"/>
      <c r="B184" s="595"/>
      <c r="C184" s="449" t="s">
        <v>2380</v>
      </c>
      <c r="D184" s="339">
        <v>2</v>
      </c>
      <c r="E184" s="339">
        <v>13</v>
      </c>
      <c r="F184" s="339">
        <v>72</v>
      </c>
      <c r="G184" s="339"/>
      <c r="H184" s="239" t="s">
        <v>2711</v>
      </c>
    </row>
    <row r="185" spans="1:8" ht="19.5" thickBot="1" x14ac:dyDescent="0.3">
      <c r="A185" s="594"/>
      <c r="B185" s="595"/>
      <c r="C185" s="449" t="s">
        <v>2710</v>
      </c>
      <c r="D185" s="339">
        <v>19</v>
      </c>
      <c r="E185" s="339">
        <v>10</v>
      </c>
      <c r="F185" s="339">
        <v>144</v>
      </c>
      <c r="G185" s="339">
        <v>55</v>
      </c>
      <c r="H185" s="239" t="s">
        <v>2709</v>
      </c>
    </row>
    <row r="186" spans="1:8" ht="19.5" thickBot="1" x14ac:dyDescent="0.3">
      <c r="A186" s="594"/>
      <c r="B186" s="595"/>
      <c r="C186" s="449" t="s">
        <v>2379</v>
      </c>
      <c r="D186" s="339">
        <v>2</v>
      </c>
      <c r="E186" s="339">
        <v>15</v>
      </c>
      <c r="F186" s="339">
        <v>112</v>
      </c>
      <c r="G186" s="339">
        <v>21</v>
      </c>
      <c r="H186" s="239" t="s">
        <v>2708</v>
      </c>
    </row>
    <row r="187" spans="1:8" ht="19.5" thickBot="1" x14ac:dyDescent="0.3">
      <c r="A187" s="594"/>
      <c r="B187" s="595"/>
      <c r="C187" s="449" t="s">
        <v>2707</v>
      </c>
      <c r="D187" s="339">
        <v>12</v>
      </c>
      <c r="E187" s="339">
        <v>19</v>
      </c>
      <c r="F187" s="339">
        <v>150</v>
      </c>
      <c r="G187" s="339">
        <v>58</v>
      </c>
      <c r="H187" s="239" t="s">
        <v>2706</v>
      </c>
    </row>
    <row r="188" spans="1:8" ht="19.5" thickBot="1" x14ac:dyDescent="0.3">
      <c r="A188" s="594"/>
      <c r="B188" s="595"/>
      <c r="C188" s="449" t="s">
        <v>2705</v>
      </c>
      <c r="D188" s="339">
        <v>4</v>
      </c>
      <c r="E188" s="339">
        <v>17</v>
      </c>
      <c r="F188" s="339">
        <v>64</v>
      </c>
      <c r="G188" s="339">
        <v>33</v>
      </c>
      <c r="H188" s="239" t="s">
        <v>2704</v>
      </c>
    </row>
    <row r="189" spans="1:8" ht="19.5" thickBot="1" x14ac:dyDescent="0.3">
      <c r="A189" s="594"/>
      <c r="B189" s="595"/>
      <c r="C189" s="449" t="s">
        <v>2703</v>
      </c>
      <c r="D189" s="339">
        <v>8</v>
      </c>
      <c r="E189" s="339">
        <v>14</v>
      </c>
      <c r="F189" s="339">
        <v>123</v>
      </c>
      <c r="G189" s="339">
        <v>47</v>
      </c>
      <c r="H189" s="239" t="s">
        <v>2702</v>
      </c>
    </row>
    <row r="190" spans="1:8" ht="19.5" thickBot="1" x14ac:dyDescent="0.3">
      <c r="A190" s="594"/>
      <c r="B190" s="595"/>
      <c r="C190" s="449" t="s">
        <v>2701</v>
      </c>
      <c r="D190" s="339">
        <v>6</v>
      </c>
      <c r="E190" s="339">
        <v>24</v>
      </c>
      <c r="F190" s="339">
        <v>92</v>
      </c>
      <c r="G190" s="339">
        <v>48</v>
      </c>
      <c r="H190" s="239" t="s">
        <v>2700</v>
      </c>
    </row>
    <row r="191" spans="1:8" ht="19.5" thickBot="1" x14ac:dyDescent="0.3">
      <c r="A191" s="594"/>
      <c r="B191" s="595"/>
      <c r="C191" s="449" t="s">
        <v>2699</v>
      </c>
      <c r="D191" s="339">
        <v>10</v>
      </c>
      <c r="E191" s="339">
        <v>28</v>
      </c>
      <c r="F191" s="339">
        <v>106</v>
      </c>
      <c r="G191" s="339">
        <v>47</v>
      </c>
      <c r="H191" s="239" t="s">
        <v>2698</v>
      </c>
    </row>
    <row r="192" spans="1:8" ht="19.5" thickBot="1" x14ac:dyDescent="0.3">
      <c r="A192" s="602">
        <v>22</v>
      </c>
      <c r="B192" s="603" t="s">
        <v>3279</v>
      </c>
      <c r="C192" s="340" t="s">
        <v>2697</v>
      </c>
      <c r="D192" s="339">
        <v>6</v>
      </c>
      <c r="E192" s="339">
        <v>17</v>
      </c>
      <c r="F192" s="339">
        <v>73</v>
      </c>
      <c r="G192" s="339"/>
      <c r="H192" s="239" t="s">
        <v>2696</v>
      </c>
    </row>
    <row r="193" spans="1:10" ht="19.5" thickBot="1" x14ac:dyDescent="0.3">
      <c r="A193" s="602"/>
      <c r="B193" s="603"/>
      <c r="C193" s="449" t="s">
        <v>2694</v>
      </c>
      <c r="D193" s="339">
        <v>13</v>
      </c>
      <c r="E193" s="339">
        <v>34</v>
      </c>
      <c r="F193" s="339">
        <v>170</v>
      </c>
      <c r="G193" s="339"/>
      <c r="H193" s="239" t="s">
        <v>2693</v>
      </c>
    </row>
    <row r="194" spans="1:10" ht="38.25" thickBot="1" x14ac:dyDescent="0.3">
      <c r="A194" s="602"/>
      <c r="B194" s="603"/>
      <c r="C194" s="340" t="s">
        <v>2692</v>
      </c>
      <c r="D194" s="339">
        <v>5</v>
      </c>
      <c r="E194" s="339">
        <v>12</v>
      </c>
      <c r="F194" s="339">
        <v>107</v>
      </c>
      <c r="G194" s="339"/>
      <c r="H194" s="239" t="s">
        <v>2691</v>
      </c>
    </row>
    <row r="195" spans="1:10" ht="38.25" thickBot="1" x14ac:dyDescent="0.3">
      <c r="A195" s="602"/>
      <c r="B195" s="603"/>
      <c r="C195" s="340" t="s">
        <v>3723</v>
      </c>
      <c r="D195" s="339">
        <v>7</v>
      </c>
      <c r="E195" s="339">
        <v>20</v>
      </c>
      <c r="F195" s="339">
        <v>150</v>
      </c>
      <c r="G195" s="339"/>
      <c r="H195" s="239" t="s">
        <v>3724</v>
      </c>
    </row>
    <row r="196" spans="1:10" ht="19.5" thickBot="1" x14ac:dyDescent="0.3">
      <c r="A196" s="602"/>
      <c r="B196" s="603"/>
      <c r="C196" s="449" t="s">
        <v>2690</v>
      </c>
      <c r="D196" s="339">
        <v>5</v>
      </c>
      <c r="E196" s="339">
        <v>13</v>
      </c>
      <c r="F196" s="339">
        <v>106</v>
      </c>
      <c r="G196" s="339"/>
      <c r="H196" s="239" t="s">
        <v>2689</v>
      </c>
      <c r="J196" s="456"/>
    </row>
    <row r="197" spans="1:10" ht="38.25" thickBot="1" x14ac:dyDescent="0.3">
      <c r="A197" s="602"/>
      <c r="B197" s="603"/>
      <c r="C197" s="340" t="s">
        <v>2688</v>
      </c>
      <c r="D197" s="339">
        <v>7</v>
      </c>
      <c r="E197" s="339">
        <v>14</v>
      </c>
      <c r="F197" s="339">
        <v>102</v>
      </c>
      <c r="G197" s="339"/>
      <c r="H197" s="239" t="s">
        <v>2687</v>
      </c>
    </row>
    <row r="198" spans="1:10" ht="38.25" thickBot="1" x14ac:dyDescent="0.3">
      <c r="A198" s="602"/>
      <c r="B198" s="603"/>
      <c r="C198" s="340" t="s">
        <v>2686</v>
      </c>
      <c r="D198" s="339">
        <v>10</v>
      </c>
      <c r="E198" s="339">
        <v>21</v>
      </c>
      <c r="F198" s="339">
        <v>137</v>
      </c>
      <c r="G198" s="339"/>
      <c r="H198" s="239" t="s">
        <v>2685</v>
      </c>
    </row>
    <row r="199" spans="1:10" ht="38.25" thickBot="1" x14ac:dyDescent="0.3">
      <c r="A199" s="602"/>
      <c r="B199" s="603"/>
      <c r="C199" s="340" t="s">
        <v>2684</v>
      </c>
      <c r="D199" s="339">
        <v>5</v>
      </c>
      <c r="E199" s="339">
        <v>13</v>
      </c>
      <c r="F199" s="339">
        <v>105</v>
      </c>
      <c r="G199" s="339"/>
      <c r="H199" s="239" t="s">
        <v>2683</v>
      </c>
    </row>
    <row r="200" spans="1:10" ht="38.25" thickBot="1" x14ac:dyDescent="0.3">
      <c r="A200" s="602"/>
      <c r="B200" s="603"/>
      <c r="C200" s="340" t="s">
        <v>2682</v>
      </c>
      <c r="D200" s="339">
        <v>7</v>
      </c>
      <c r="E200" s="339">
        <v>19</v>
      </c>
      <c r="F200" s="339">
        <v>68</v>
      </c>
      <c r="G200" s="339"/>
      <c r="H200" s="239" t="s">
        <v>2681</v>
      </c>
    </row>
    <row r="201" spans="1:10" ht="38.25" thickBot="1" x14ac:dyDescent="0.3">
      <c r="A201" s="602"/>
      <c r="B201" s="603"/>
      <c r="C201" s="449" t="s">
        <v>2680</v>
      </c>
      <c r="D201" s="339">
        <v>7</v>
      </c>
      <c r="E201" s="339">
        <v>13</v>
      </c>
      <c r="F201" s="339">
        <v>70</v>
      </c>
      <c r="G201" s="339"/>
      <c r="H201" s="239" t="s">
        <v>2679</v>
      </c>
    </row>
    <row r="202" spans="1:10" ht="19.5" thickBot="1" x14ac:dyDescent="0.3">
      <c r="A202" s="602"/>
      <c r="B202" s="603"/>
      <c r="C202" s="449" t="s">
        <v>2678</v>
      </c>
      <c r="D202" s="339">
        <v>6</v>
      </c>
      <c r="E202" s="339">
        <v>13</v>
      </c>
      <c r="F202" s="339">
        <v>97</v>
      </c>
      <c r="G202" s="339"/>
      <c r="H202" s="239" t="s">
        <v>2677</v>
      </c>
    </row>
    <row r="203" spans="1:10" ht="38.25" thickBot="1" x14ac:dyDescent="0.3">
      <c r="A203" s="602"/>
      <c r="B203" s="603"/>
      <c r="C203" s="340" t="s">
        <v>2676</v>
      </c>
      <c r="D203" s="339">
        <v>5</v>
      </c>
      <c r="E203" s="339">
        <v>11</v>
      </c>
      <c r="F203" s="339">
        <v>95</v>
      </c>
      <c r="G203" s="339"/>
      <c r="H203" s="239" t="s">
        <v>2675</v>
      </c>
    </row>
    <row r="204" spans="1:10" ht="19.5" thickBot="1" x14ac:dyDescent="0.3">
      <c r="A204" s="602"/>
      <c r="B204" s="603"/>
      <c r="C204" s="449" t="s">
        <v>2674</v>
      </c>
      <c r="D204" s="339">
        <v>7</v>
      </c>
      <c r="E204" s="339">
        <v>36</v>
      </c>
      <c r="F204" s="339">
        <v>142</v>
      </c>
      <c r="G204" s="339"/>
      <c r="H204" s="239" t="s">
        <v>2673</v>
      </c>
    </row>
    <row r="205" spans="1:10" ht="38.25" thickBot="1" x14ac:dyDescent="0.3">
      <c r="A205" s="602"/>
      <c r="B205" s="603"/>
      <c r="C205" s="340" t="s">
        <v>2672</v>
      </c>
      <c r="D205" s="339">
        <v>5</v>
      </c>
      <c r="E205" s="339">
        <v>13</v>
      </c>
      <c r="F205" s="339">
        <v>124</v>
      </c>
      <c r="G205" s="339"/>
      <c r="H205" s="239" t="s">
        <v>2671</v>
      </c>
    </row>
    <row r="206" spans="1:10" ht="38.25" thickBot="1" x14ac:dyDescent="0.3">
      <c r="A206" s="602"/>
      <c r="B206" s="603"/>
      <c r="C206" s="340" t="s">
        <v>2670</v>
      </c>
      <c r="D206" s="339">
        <v>6</v>
      </c>
      <c r="E206" s="339">
        <v>14</v>
      </c>
      <c r="F206" s="339">
        <v>60</v>
      </c>
      <c r="G206" s="339"/>
      <c r="H206" s="239" t="s">
        <v>2669</v>
      </c>
    </row>
    <row r="207" spans="1:10" ht="19.5" thickBot="1" x14ac:dyDescent="0.3">
      <c r="A207" s="602"/>
      <c r="B207" s="603"/>
      <c r="C207" s="449" t="s">
        <v>2668</v>
      </c>
      <c r="D207" s="339">
        <v>11</v>
      </c>
      <c r="E207" s="339">
        <v>24</v>
      </c>
      <c r="F207" s="339">
        <v>137</v>
      </c>
      <c r="G207" s="339"/>
      <c r="H207" s="239" t="s">
        <v>2667</v>
      </c>
    </row>
    <row r="208" spans="1:10" ht="19.5" thickBot="1" x14ac:dyDescent="0.3">
      <c r="A208" s="602"/>
      <c r="B208" s="603"/>
      <c r="C208" s="449" t="s">
        <v>2666</v>
      </c>
      <c r="D208" s="339">
        <v>11</v>
      </c>
      <c r="E208" s="339">
        <v>26</v>
      </c>
      <c r="F208" s="339">
        <v>165</v>
      </c>
      <c r="G208" s="339"/>
      <c r="H208" s="239" t="s">
        <v>2665</v>
      </c>
    </row>
    <row r="209" spans="1:8" ht="38.25" thickBot="1" x14ac:dyDescent="0.3">
      <c r="A209" s="602"/>
      <c r="B209" s="603"/>
      <c r="C209" s="340" t="s">
        <v>2664</v>
      </c>
      <c r="D209" s="339">
        <v>6</v>
      </c>
      <c r="E209" s="339">
        <v>13</v>
      </c>
      <c r="F209" s="339">
        <v>100</v>
      </c>
      <c r="G209" s="339"/>
      <c r="H209" s="239" t="s">
        <v>2663</v>
      </c>
    </row>
    <row r="210" spans="1:8" ht="38.25" thickBot="1" x14ac:dyDescent="0.3">
      <c r="A210" s="602"/>
      <c r="B210" s="603"/>
      <c r="C210" s="340" t="s">
        <v>2662</v>
      </c>
      <c r="D210" s="339">
        <v>7</v>
      </c>
      <c r="E210" s="339">
        <v>13</v>
      </c>
      <c r="F210" s="339">
        <v>128</v>
      </c>
      <c r="G210" s="339"/>
      <c r="H210" s="239" t="s">
        <v>2661</v>
      </c>
    </row>
    <row r="211" spans="1:8" ht="57" thickBot="1" x14ac:dyDescent="0.3">
      <c r="A211" s="602"/>
      <c r="B211" s="603"/>
      <c r="C211" s="340" t="s">
        <v>2660</v>
      </c>
      <c r="D211" s="339">
        <v>4</v>
      </c>
      <c r="E211" s="339">
        <v>8</v>
      </c>
      <c r="F211" s="339">
        <v>114</v>
      </c>
      <c r="G211" s="339"/>
      <c r="H211" s="239" t="s">
        <v>2659</v>
      </c>
    </row>
    <row r="212" spans="1:8" ht="19.5" thickBot="1" x14ac:dyDescent="0.3">
      <c r="A212" s="602"/>
      <c r="B212" s="603"/>
      <c r="C212" s="449" t="s">
        <v>2658</v>
      </c>
      <c r="D212" s="339">
        <v>12</v>
      </c>
      <c r="E212" s="339">
        <v>26</v>
      </c>
      <c r="F212" s="339">
        <v>153</v>
      </c>
      <c r="G212" s="339"/>
      <c r="H212" s="239" t="s">
        <v>2657</v>
      </c>
    </row>
    <row r="213" spans="1:8" ht="38.25" thickBot="1" x14ac:dyDescent="0.3">
      <c r="A213" s="602"/>
      <c r="B213" s="603"/>
      <c r="C213" s="340" t="s">
        <v>2656</v>
      </c>
      <c r="D213" s="339">
        <v>5</v>
      </c>
      <c r="E213" s="339">
        <v>14</v>
      </c>
      <c r="F213" s="339">
        <v>111</v>
      </c>
      <c r="G213" s="339"/>
      <c r="H213" s="239" t="s">
        <v>2655</v>
      </c>
    </row>
    <row r="214" spans="1:8" ht="38.25" thickBot="1" x14ac:dyDescent="0.3">
      <c r="A214" s="602"/>
      <c r="B214" s="603"/>
      <c r="C214" s="340" t="s">
        <v>2654</v>
      </c>
      <c r="D214" s="339">
        <v>8</v>
      </c>
      <c r="E214" s="339">
        <v>17</v>
      </c>
      <c r="F214" s="339">
        <v>134</v>
      </c>
      <c r="G214" s="339"/>
      <c r="H214" s="239" t="s">
        <v>2653</v>
      </c>
    </row>
    <row r="215" spans="1:8" ht="38.25" thickBot="1" x14ac:dyDescent="0.3">
      <c r="A215" s="602"/>
      <c r="B215" s="603"/>
      <c r="C215" s="340" t="s">
        <v>2652</v>
      </c>
      <c r="D215" s="339">
        <v>7</v>
      </c>
      <c r="E215" s="339">
        <v>12</v>
      </c>
      <c r="F215" s="339">
        <v>87</v>
      </c>
      <c r="G215" s="339"/>
      <c r="H215" s="239" t="s">
        <v>2651</v>
      </c>
    </row>
    <row r="216" spans="1:8" ht="38.25" thickBot="1" x14ac:dyDescent="0.3">
      <c r="A216" s="602"/>
      <c r="B216" s="603"/>
      <c r="C216" s="340" t="s">
        <v>2650</v>
      </c>
      <c r="D216" s="339">
        <v>5</v>
      </c>
      <c r="E216" s="339">
        <v>13</v>
      </c>
      <c r="F216" s="339">
        <v>108</v>
      </c>
      <c r="G216" s="339"/>
      <c r="H216" s="239" t="s">
        <v>2649</v>
      </c>
    </row>
    <row r="217" spans="1:8" ht="19.5" thickBot="1" x14ac:dyDescent="0.3">
      <c r="A217" s="602"/>
      <c r="B217" s="603"/>
      <c r="C217" s="449" t="s">
        <v>2648</v>
      </c>
      <c r="D217" s="339">
        <v>6</v>
      </c>
      <c r="E217" s="339">
        <v>12</v>
      </c>
      <c r="F217" s="339">
        <v>90</v>
      </c>
      <c r="G217" s="339"/>
      <c r="H217" s="239" t="s">
        <v>2647</v>
      </c>
    </row>
    <row r="218" spans="1:8" ht="19.5" thickBot="1" x14ac:dyDescent="0.3">
      <c r="A218" s="602"/>
      <c r="B218" s="603"/>
      <c r="C218" s="449" t="s">
        <v>2646</v>
      </c>
      <c r="D218" s="339">
        <v>5</v>
      </c>
      <c r="E218" s="339">
        <v>12</v>
      </c>
      <c r="F218" s="339">
        <v>102</v>
      </c>
      <c r="G218" s="339"/>
      <c r="H218" s="239" t="s">
        <v>2645</v>
      </c>
    </row>
    <row r="219" spans="1:8" ht="57" thickBot="1" x14ac:dyDescent="0.3">
      <c r="A219" s="602"/>
      <c r="B219" s="603"/>
      <c r="C219" s="340" t="s">
        <v>2644</v>
      </c>
      <c r="D219" s="339">
        <v>5</v>
      </c>
      <c r="E219" s="339">
        <v>12</v>
      </c>
      <c r="F219" s="339">
        <v>102</v>
      </c>
      <c r="G219" s="339"/>
      <c r="H219" s="239" t="s">
        <v>2643</v>
      </c>
    </row>
    <row r="220" spans="1:8" ht="38.25" thickBot="1" x14ac:dyDescent="0.3">
      <c r="A220" s="602"/>
      <c r="B220" s="603"/>
      <c r="C220" s="340" t="s">
        <v>2642</v>
      </c>
      <c r="D220" s="339">
        <v>5</v>
      </c>
      <c r="E220" s="339">
        <v>15</v>
      </c>
      <c r="F220" s="339">
        <v>114</v>
      </c>
      <c r="G220" s="339"/>
      <c r="H220" s="239" t="s">
        <v>2641</v>
      </c>
    </row>
    <row r="221" spans="1:8" ht="38.25" thickBot="1" x14ac:dyDescent="0.3">
      <c r="A221" s="602"/>
      <c r="B221" s="603"/>
      <c r="C221" s="340" t="s">
        <v>2640</v>
      </c>
      <c r="D221" s="339">
        <v>5</v>
      </c>
      <c r="E221" s="339">
        <v>13</v>
      </c>
      <c r="F221" s="339">
        <v>104</v>
      </c>
      <c r="G221" s="339"/>
      <c r="H221" s="239" t="s">
        <v>2639</v>
      </c>
    </row>
    <row r="222" spans="1:8" ht="19.5" thickBot="1" x14ac:dyDescent="0.3">
      <c r="A222" s="602"/>
      <c r="B222" s="603"/>
      <c r="C222" s="340" t="s">
        <v>2638</v>
      </c>
      <c r="D222" s="339">
        <v>5</v>
      </c>
      <c r="E222" s="339">
        <v>12</v>
      </c>
      <c r="F222" s="339">
        <v>98</v>
      </c>
      <c r="G222" s="339"/>
      <c r="H222" s="239" t="s">
        <v>2637</v>
      </c>
    </row>
    <row r="223" spans="1:8" ht="19.5" thickBot="1" x14ac:dyDescent="0.3">
      <c r="A223" s="602"/>
      <c r="B223" s="603"/>
      <c r="C223" s="340" t="s">
        <v>2636</v>
      </c>
      <c r="D223" s="339">
        <v>10</v>
      </c>
      <c r="E223" s="339">
        <v>20</v>
      </c>
      <c r="F223" s="339">
        <v>159</v>
      </c>
      <c r="G223" s="339"/>
      <c r="H223" s="239" t="s">
        <v>2635</v>
      </c>
    </row>
    <row r="224" spans="1:8" ht="38.25" thickBot="1" x14ac:dyDescent="0.3">
      <c r="A224" s="602"/>
      <c r="B224" s="603"/>
      <c r="C224" s="340" t="s">
        <v>2634</v>
      </c>
      <c r="D224" s="339">
        <v>7</v>
      </c>
      <c r="E224" s="339">
        <v>13</v>
      </c>
      <c r="F224" s="339">
        <v>93</v>
      </c>
      <c r="G224" s="339"/>
      <c r="H224" s="239" t="s">
        <v>2633</v>
      </c>
    </row>
    <row r="225" spans="1:8" ht="19.5" thickBot="1" x14ac:dyDescent="0.3">
      <c r="A225" s="594">
        <v>23</v>
      </c>
      <c r="B225" s="595" t="s">
        <v>3280</v>
      </c>
      <c r="C225" s="449" t="s">
        <v>2632</v>
      </c>
      <c r="D225" s="339">
        <v>12</v>
      </c>
      <c r="E225" s="339">
        <v>34</v>
      </c>
      <c r="F225" s="339">
        <v>172</v>
      </c>
      <c r="G225" s="339"/>
      <c r="H225" s="239" t="s">
        <v>2631</v>
      </c>
    </row>
    <row r="226" spans="1:8" ht="19.5" thickBot="1" x14ac:dyDescent="0.3">
      <c r="A226" s="594"/>
      <c r="B226" s="595"/>
      <c r="C226" s="449" t="s">
        <v>2629</v>
      </c>
      <c r="D226" s="339">
        <v>8</v>
      </c>
      <c r="E226" s="339">
        <v>26</v>
      </c>
      <c r="F226" s="339">
        <v>200</v>
      </c>
      <c r="G226" s="339"/>
      <c r="H226" s="239" t="s">
        <v>2628</v>
      </c>
    </row>
    <row r="227" spans="1:8" ht="19.5" thickBot="1" x14ac:dyDescent="0.3">
      <c r="A227" s="594"/>
      <c r="B227" s="595"/>
      <c r="C227" s="449" t="s">
        <v>2627</v>
      </c>
      <c r="D227" s="339">
        <v>26</v>
      </c>
      <c r="E227" s="339">
        <v>46</v>
      </c>
      <c r="F227" s="339">
        <v>255</v>
      </c>
      <c r="G227" s="339"/>
      <c r="H227" s="239" t="s">
        <v>2626</v>
      </c>
    </row>
    <row r="228" spans="1:8" ht="19.5" thickBot="1" x14ac:dyDescent="0.3">
      <c r="A228" s="594"/>
      <c r="B228" s="595"/>
      <c r="C228" s="449" t="s">
        <v>2625</v>
      </c>
      <c r="D228" s="339">
        <v>7</v>
      </c>
      <c r="E228" s="339">
        <v>26</v>
      </c>
      <c r="F228" s="339">
        <v>142</v>
      </c>
      <c r="G228" s="339"/>
      <c r="H228" s="239" t="s">
        <v>2624</v>
      </c>
    </row>
    <row r="229" spans="1:8" ht="19.5" thickBot="1" x14ac:dyDescent="0.3">
      <c r="A229" s="594"/>
      <c r="B229" s="595"/>
      <c r="C229" s="449" t="s">
        <v>2623</v>
      </c>
      <c r="D229" s="339">
        <v>7</v>
      </c>
      <c r="E229" s="339">
        <v>27</v>
      </c>
      <c r="F229" s="339">
        <v>141</v>
      </c>
      <c r="G229" s="339"/>
      <c r="H229" s="239" t="s">
        <v>2622</v>
      </c>
    </row>
    <row r="230" spans="1:8" ht="19.5" thickBot="1" x14ac:dyDescent="0.3">
      <c r="A230" s="594"/>
      <c r="B230" s="595"/>
      <c r="C230" s="449" t="s">
        <v>2621</v>
      </c>
      <c r="D230" s="339">
        <v>7</v>
      </c>
      <c r="E230" s="339">
        <v>26</v>
      </c>
      <c r="F230" s="339">
        <v>240</v>
      </c>
      <c r="G230" s="339"/>
      <c r="H230" s="239" t="s">
        <v>2620</v>
      </c>
    </row>
    <row r="231" spans="1:8" ht="19.5" thickBot="1" x14ac:dyDescent="0.3">
      <c r="A231" s="594"/>
      <c r="B231" s="595"/>
      <c r="C231" s="449" t="s">
        <v>2619</v>
      </c>
      <c r="D231" s="339">
        <v>7</v>
      </c>
      <c r="E231" s="339">
        <v>24</v>
      </c>
      <c r="F231" s="339">
        <v>129</v>
      </c>
      <c r="G231" s="339"/>
      <c r="H231" s="239" t="s">
        <v>2618</v>
      </c>
    </row>
    <row r="232" spans="1:8" ht="19.5" thickBot="1" x14ac:dyDescent="0.3">
      <c r="A232" s="594"/>
      <c r="B232" s="595"/>
      <c r="C232" s="449" t="s">
        <v>2617</v>
      </c>
      <c r="D232" s="339">
        <v>11</v>
      </c>
      <c r="E232" s="339">
        <v>31</v>
      </c>
      <c r="F232" s="339">
        <v>156</v>
      </c>
      <c r="G232" s="339"/>
      <c r="H232" s="239" t="s">
        <v>2616</v>
      </c>
    </row>
    <row r="233" spans="1:8" ht="19.5" thickBot="1" x14ac:dyDescent="0.3">
      <c r="A233" s="594">
        <v>24</v>
      </c>
      <c r="B233" s="595" t="s">
        <v>3281</v>
      </c>
      <c r="C233" s="449" t="s">
        <v>2615</v>
      </c>
      <c r="D233" s="339">
        <v>5</v>
      </c>
      <c r="E233" s="339">
        <v>5</v>
      </c>
      <c r="F233" s="339">
        <v>28</v>
      </c>
      <c r="G233" s="339"/>
      <c r="H233" s="239" t="s">
        <v>2614</v>
      </c>
    </row>
    <row r="234" spans="1:8" ht="19.5" thickBot="1" x14ac:dyDescent="0.3">
      <c r="A234" s="594"/>
      <c r="B234" s="595"/>
      <c r="C234" s="449" t="s">
        <v>2612</v>
      </c>
      <c r="D234" s="339">
        <v>6</v>
      </c>
      <c r="E234" s="339">
        <v>10</v>
      </c>
      <c r="F234" s="339">
        <v>49</v>
      </c>
      <c r="G234" s="339"/>
      <c r="H234" s="239" t="s">
        <v>2611</v>
      </c>
    </row>
    <row r="235" spans="1:8" ht="19.5" thickBot="1" x14ac:dyDescent="0.3">
      <c r="A235" s="594"/>
      <c r="B235" s="595"/>
      <c r="C235" s="449" t="s">
        <v>2610</v>
      </c>
      <c r="D235" s="339">
        <v>5</v>
      </c>
      <c r="E235" s="339">
        <v>5</v>
      </c>
      <c r="F235" s="339">
        <v>34</v>
      </c>
      <c r="G235" s="339"/>
      <c r="H235" s="239" t="s">
        <v>2609</v>
      </c>
    </row>
    <row r="236" spans="1:8" ht="19.5" thickBot="1" x14ac:dyDescent="0.3">
      <c r="A236" s="594"/>
      <c r="B236" s="595"/>
      <c r="C236" s="449" t="s">
        <v>2608</v>
      </c>
      <c r="D236" s="339">
        <v>6</v>
      </c>
      <c r="E236" s="339">
        <v>5</v>
      </c>
      <c r="F236" s="339">
        <v>41</v>
      </c>
      <c r="G236" s="339"/>
      <c r="H236" s="239" t="s">
        <v>2607</v>
      </c>
    </row>
    <row r="237" spans="1:8" ht="19.5" thickBot="1" x14ac:dyDescent="0.3">
      <c r="A237" s="594"/>
      <c r="B237" s="595"/>
      <c r="C237" s="449" t="s">
        <v>2606</v>
      </c>
      <c r="D237" s="339">
        <v>5</v>
      </c>
      <c r="E237" s="339">
        <v>5</v>
      </c>
      <c r="F237" s="339">
        <v>28</v>
      </c>
      <c r="G237" s="339"/>
      <c r="H237" s="239" t="s">
        <v>2605</v>
      </c>
    </row>
    <row r="238" spans="1:8" ht="19.5" thickBot="1" x14ac:dyDescent="0.3">
      <c r="A238" s="594"/>
      <c r="B238" s="595"/>
      <c r="C238" s="449" t="s">
        <v>2604</v>
      </c>
      <c r="D238" s="339">
        <v>8</v>
      </c>
      <c r="E238" s="339">
        <v>8</v>
      </c>
      <c r="F238" s="339">
        <v>64</v>
      </c>
      <c r="G238" s="339"/>
      <c r="H238" s="239" t="s">
        <v>2603</v>
      </c>
    </row>
    <row r="239" spans="1:8" ht="19.5" thickBot="1" x14ac:dyDescent="0.3">
      <c r="A239" s="594"/>
      <c r="B239" s="595"/>
      <c r="C239" s="449" t="s">
        <v>2602</v>
      </c>
      <c r="D239" s="339">
        <v>5</v>
      </c>
      <c r="E239" s="339">
        <v>5</v>
      </c>
      <c r="F239" s="339">
        <v>25</v>
      </c>
      <c r="G239" s="339"/>
      <c r="H239" s="341" t="s">
        <v>2601</v>
      </c>
    </row>
    <row r="240" spans="1:8" ht="19.5" thickBot="1" x14ac:dyDescent="0.3">
      <c r="A240" s="594"/>
      <c r="B240" s="595"/>
      <c r="C240" s="449" t="s">
        <v>2600</v>
      </c>
      <c r="D240" s="339">
        <v>6</v>
      </c>
      <c r="E240" s="339">
        <v>6</v>
      </c>
      <c r="F240" s="339">
        <v>54</v>
      </c>
      <c r="G240" s="339"/>
      <c r="H240" s="239" t="s">
        <v>2599</v>
      </c>
    </row>
    <row r="241" spans="1:8" ht="19.5" thickBot="1" x14ac:dyDescent="0.3">
      <c r="A241" s="602">
        <v>25</v>
      </c>
      <c r="B241" s="603" t="s">
        <v>3282</v>
      </c>
      <c r="C241" s="449" t="s">
        <v>61</v>
      </c>
      <c r="D241" s="339">
        <v>9</v>
      </c>
      <c r="E241" s="339">
        <v>19</v>
      </c>
      <c r="F241" s="339">
        <v>73</v>
      </c>
      <c r="G241" s="339">
        <v>36</v>
      </c>
      <c r="H241" s="239" t="s">
        <v>2598</v>
      </c>
    </row>
    <row r="242" spans="1:8" ht="19.5" thickBot="1" x14ac:dyDescent="0.3">
      <c r="A242" s="602"/>
      <c r="B242" s="603"/>
      <c r="C242" s="449" t="s">
        <v>2596</v>
      </c>
      <c r="D242" s="339">
        <v>7</v>
      </c>
      <c r="E242" s="339">
        <v>18</v>
      </c>
      <c r="F242" s="339">
        <v>57</v>
      </c>
      <c r="G242" s="339">
        <v>37</v>
      </c>
      <c r="H242" s="239" t="s">
        <v>2595</v>
      </c>
    </row>
    <row r="243" spans="1:8" ht="19.5" thickBot="1" x14ac:dyDescent="0.3">
      <c r="A243" s="602"/>
      <c r="B243" s="603"/>
      <c r="C243" s="449" t="s">
        <v>2594</v>
      </c>
      <c r="D243" s="339">
        <v>13</v>
      </c>
      <c r="E243" s="339">
        <v>19</v>
      </c>
      <c r="F243" s="339">
        <v>55</v>
      </c>
      <c r="G243" s="339">
        <v>32</v>
      </c>
      <c r="H243" s="239" t="s">
        <v>2593</v>
      </c>
    </row>
    <row r="244" spans="1:8" ht="19.5" thickBot="1" x14ac:dyDescent="0.3">
      <c r="A244" s="602"/>
      <c r="B244" s="603"/>
      <c r="C244" s="449" t="s">
        <v>2592</v>
      </c>
      <c r="D244" s="339">
        <v>13</v>
      </c>
      <c r="E244" s="339">
        <v>18</v>
      </c>
      <c r="F244" s="339">
        <v>79</v>
      </c>
      <c r="G244" s="339">
        <v>26</v>
      </c>
      <c r="H244" s="239" t="s">
        <v>2591</v>
      </c>
    </row>
    <row r="245" spans="1:8" ht="19.5" thickBot="1" x14ac:dyDescent="0.3">
      <c r="A245" s="602"/>
      <c r="B245" s="603"/>
      <c r="C245" s="449" t="s">
        <v>2590</v>
      </c>
      <c r="D245" s="339">
        <v>6</v>
      </c>
      <c r="E245" s="339">
        <v>22</v>
      </c>
      <c r="F245" s="339">
        <v>55</v>
      </c>
      <c r="G245" s="339">
        <v>37</v>
      </c>
      <c r="H245" s="239" t="s">
        <v>2589</v>
      </c>
    </row>
    <row r="246" spans="1:8" ht="19.5" thickBot="1" x14ac:dyDescent="0.3">
      <c r="A246" s="602"/>
      <c r="B246" s="603"/>
      <c r="C246" s="449" t="s">
        <v>2588</v>
      </c>
      <c r="D246" s="339">
        <v>7</v>
      </c>
      <c r="E246" s="339">
        <v>21</v>
      </c>
      <c r="F246" s="339">
        <v>50</v>
      </c>
      <c r="G246" s="339">
        <v>40</v>
      </c>
      <c r="H246" s="239" t="s">
        <v>2587</v>
      </c>
    </row>
    <row r="247" spans="1:8" ht="19.5" thickBot="1" x14ac:dyDescent="0.3">
      <c r="A247" s="602"/>
      <c r="B247" s="603"/>
      <c r="C247" s="449" t="s">
        <v>2586</v>
      </c>
      <c r="D247" s="339">
        <v>13</v>
      </c>
      <c r="E247" s="339">
        <v>18</v>
      </c>
      <c r="F247" s="339">
        <v>73</v>
      </c>
      <c r="G247" s="339">
        <v>46</v>
      </c>
      <c r="H247" s="239" t="s">
        <v>2585</v>
      </c>
    </row>
    <row r="248" spans="1:8" ht="19.5" thickBot="1" x14ac:dyDescent="0.3">
      <c r="A248" s="602"/>
      <c r="B248" s="603"/>
      <c r="C248" s="449" t="s">
        <v>987</v>
      </c>
      <c r="D248" s="339">
        <v>11</v>
      </c>
      <c r="E248" s="339">
        <v>11</v>
      </c>
      <c r="F248" s="339">
        <v>86</v>
      </c>
      <c r="G248" s="339">
        <v>23</v>
      </c>
      <c r="H248" s="239" t="s">
        <v>2584</v>
      </c>
    </row>
    <row r="249" spans="1:8" ht="19.5" thickBot="1" x14ac:dyDescent="0.3">
      <c r="A249" s="594">
        <v>26</v>
      </c>
      <c r="B249" s="595" t="s">
        <v>3283</v>
      </c>
      <c r="C249" s="449" t="s">
        <v>2583</v>
      </c>
      <c r="D249" s="339">
        <v>5</v>
      </c>
      <c r="E249" s="339">
        <v>25</v>
      </c>
      <c r="F249" s="339">
        <v>74</v>
      </c>
      <c r="G249" s="339">
        <v>45</v>
      </c>
      <c r="H249" s="239" t="s">
        <v>2582</v>
      </c>
    </row>
    <row r="250" spans="1:8" ht="19.5" thickBot="1" x14ac:dyDescent="0.3">
      <c r="A250" s="594"/>
      <c r="B250" s="595"/>
      <c r="C250" s="449" t="s">
        <v>62</v>
      </c>
      <c r="D250" s="339">
        <v>5</v>
      </c>
      <c r="E250" s="339">
        <v>37</v>
      </c>
      <c r="F250" s="339">
        <v>99</v>
      </c>
      <c r="G250" s="339">
        <v>40</v>
      </c>
      <c r="H250" s="239" t="s">
        <v>2580</v>
      </c>
    </row>
    <row r="251" spans="1:8" ht="19.5" thickBot="1" x14ac:dyDescent="0.3">
      <c r="A251" s="594"/>
      <c r="B251" s="595"/>
      <c r="C251" s="449" t="s">
        <v>2579</v>
      </c>
      <c r="D251" s="339">
        <v>9</v>
      </c>
      <c r="E251" s="339">
        <v>55</v>
      </c>
      <c r="F251" s="339">
        <v>106</v>
      </c>
      <c r="G251" s="339"/>
      <c r="H251" s="239" t="s">
        <v>2578</v>
      </c>
    </row>
    <row r="252" spans="1:8" ht="19.5" thickBot="1" x14ac:dyDescent="0.3">
      <c r="A252" s="594"/>
      <c r="B252" s="595"/>
      <c r="C252" s="449" t="s">
        <v>2577</v>
      </c>
      <c r="D252" s="339">
        <v>9</v>
      </c>
      <c r="E252" s="339">
        <v>52</v>
      </c>
      <c r="F252" s="339">
        <v>91</v>
      </c>
      <c r="G252" s="339">
        <v>45</v>
      </c>
      <c r="H252" s="239" t="s">
        <v>2576</v>
      </c>
    </row>
    <row r="253" spans="1:8" ht="19.5" thickBot="1" x14ac:dyDescent="0.3">
      <c r="A253" s="594"/>
      <c r="B253" s="595"/>
      <c r="C253" s="449" t="s">
        <v>2575</v>
      </c>
      <c r="D253" s="339">
        <v>9</v>
      </c>
      <c r="E253" s="339">
        <v>59</v>
      </c>
      <c r="F253" s="339">
        <v>111</v>
      </c>
      <c r="G253" s="339"/>
      <c r="H253" s="341" t="s">
        <v>2574</v>
      </c>
    </row>
    <row r="254" spans="1:8" ht="19.5" thickBot="1" x14ac:dyDescent="0.3">
      <c r="A254" s="594"/>
      <c r="B254" s="595"/>
      <c r="C254" s="449" t="s">
        <v>2573</v>
      </c>
      <c r="D254" s="339">
        <v>5</v>
      </c>
      <c r="E254" s="339">
        <v>25</v>
      </c>
      <c r="F254" s="339">
        <v>59</v>
      </c>
      <c r="G254" s="339">
        <v>39</v>
      </c>
      <c r="H254" s="239" t="s">
        <v>2572</v>
      </c>
    </row>
    <row r="255" spans="1:8" ht="19.5" thickBot="1" x14ac:dyDescent="0.3">
      <c r="A255" s="594"/>
      <c r="B255" s="595"/>
      <c r="C255" s="449" t="s">
        <v>2571</v>
      </c>
      <c r="D255" s="339">
        <v>5</v>
      </c>
      <c r="E255" s="339">
        <v>25</v>
      </c>
      <c r="F255" s="339">
        <v>63</v>
      </c>
      <c r="G255" s="339">
        <v>41</v>
      </c>
      <c r="H255" s="239" t="s">
        <v>2570</v>
      </c>
    </row>
    <row r="256" spans="1:8" ht="19.5" thickBot="1" x14ac:dyDescent="0.3">
      <c r="A256" s="594"/>
      <c r="B256" s="595"/>
      <c r="C256" s="449" t="s">
        <v>2569</v>
      </c>
      <c r="D256" s="339">
        <v>5</v>
      </c>
      <c r="E256" s="339">
        <v>25</v>
      </c>
      <c r="F256" s="339">
        <v>83</v>
      </c>
      <c r="G256" s="339">
        <v>41</v>
      </c>
      <c r="H256" s="239" t="s">
        <v>2568</v>
      </c>
    </row>
    <row r="257" spans="1:8" ht="19.5" thickBot="1" x14ac:dyDescent="0.3">
      <c r="A257" s="594"/>
      <c r="B257" s="595"/>
      <c r="C257" s="449" t="s">
        <v>2567</v>
      </c>
      <c r="D257" s="339">
        <v>9</v>
      </c>
      <c r="E257" s="339">
        <v>55</v>
      </c>
      <c r="F257" s="339">
        <v>107</v>
      </c>
      <c r="G257" s="339"/>
      <c r="H257" s="239" t="s">
        <v>2566</v>
      </c>
    </row>
    <row r="258" spans="1:8" ht="19.5" thickBot="1" x14ac:dyDescent="0.3">
      <c r="A258" s="594"/>
      <c r="B258" s="595"/>
      <c r="C258" s="449" t="s">
        <v>2565</v>
      </c>
      <c r="D258" s="339">
        <v>6</v>
      </c>
      <c r="E258" s="339">
        <v>30</v>
      </c>
      <c r="F258" s="339">
        <v>87</v>
      </c>
      <c r="G258" s="339">
        <v>44</v>
      </c>
      <c r="H258" s="239" t="s">
        <v>2564</v>
      </c>
    </row>
    <row r="259" spans="1:8" ht="19.5" thickBot="1" x14ac:dyDescent="0.3">
      <c r="A259" s="594"/>
      <c r="B259" s="595"/>
      <c r="C259" s="449" t="s">
        <v>2563</v>
      </c>
      <c r="D259" s="339">
        <v>9</v>
      </c>
      <c r="E259" s="339">
        <v>52</v>
      </c>
      <c r="F259" s="339">
        <v>88</v>
      </c>
      <c r="G259" s="339">
        <v>34</v>
      </c>
      <c r="H259" s="239" t="s">
        <v>2562</v>
      </c>
    </row>
    <row r="260" spans="1:8" ht="19.5" thickBot="1" x14ac:dyDescent="0.3">
      <c r="A260" s="447">
        <v>27</v>
      </c>
      <c r="B260" s="448" t="s">
        <v>3284</v>
      </c>
      <c r="C260" s="449" t="s">
        <v>2561</v>
      </c>
      <c r="D260" s="339">
        <v>4</v>
      </c>
      <c r="E260" s="339">
        <v>11</v>
      </c>
      <c r="F260" s="339">
        <v>77</v>
      </c>
      <c r="G260" s="339">
        <v>42</v>
      </c>
      <c r="H260" s="239" t="s">
        <v>2560</v>
      </c>
    </row>
    <row r="261" spans="1:8" ht="19.5" thickBot="1" x14ac:dyDescent="0.3">
      <c r="A261" s="602">
        <v>28</v>
      </c>
      <c r="B261" s="604" t="s">
        <v>3241</v>
      </c>
      <c r="C261" s="449" t="s">
        <v>2558</v>
      </c>
      <c r="D261" s="339">
        <v>4</v>
      </c>
      <c r="E261" s="339">
        <v>24</v>
      </c>
      <c r="F261" s="339">
        <v>186</v>
      </c>
      <c r="G261" s="339">
        <v>110</v>
      </c>
      <c r="H261" s="239" t="s">
        <v>2557</v>
      </c>
    </row>
    <row r="262" spans="1:8" ht="19.5" thickBot="1" x14ac:dyDescent="0.3">
      <c r="A262" s="602"/>
      <c r="B262" s="604"/>
      <c r="C262" s="449" t="s">
        <v>2555</v>
      </c>
      <c r="D262" s="339">
        <v>5</v>
      </c>
      <c r="E262" s="339">
        <v>42</v>
      </c>
      <c r="F262" s="339">
        <v>222</v>
      </c>
      <c r="G262" s="339"/>
      <c r="H262" s="239" t="s">
        <v>2554</v>
      </c>
    </row>
    <row r="263" spans="1:8" ht="19.5" thickBot="1" x14ac:dyDescent="0.3">
      <c r="A263" s="602"/>
      <c r="B263" s="604"/>
      <c r="C263" s="449" t="s">
        <v>2553</v>
      </c>
      <c r="D263" s="339">
        <v>17</v>
      </c>
      <c r="E263" s="339">
        <v>29</v>
      </c>
      <c r="F263" s="339">
        <v>171</v>
      </c>
      <c r="G263" s="339"/>
      <c r="H263" s="239" t="s">
        <v>2552</v>
      </c>
    </row>
    <row r="264" spans="1:8" ht="19.5" thickBot="1" x14ac:dyDescent="0.3">
      <c r="A264" s="602"/>
      <c r="B264" s="604"/>
      <c r="C264" s="339" t="s">
        <v>3725</v>
      </c>
      <c r="D264" s="339">
        <v>11</v>
      </c>
      <c r="E264" s="339">
        <v>21</v>
      </c>
      <c r="F264" s="339">
        <v>171</v>
      </c>
      <c r="G264" s="339">
        <v>92</v>
      </c>
      <c r="H264" s="239" t="s">
        <v>3726</v>
      </c>
    </row>
    <row r="265" spans="1:8" ht="19.5" thickBot="1" x14ac:dyDescent="0.3">
      <c r="A265" s="602"/>
      <c r="B265" s="604"/>
      <c r="C265" s="449" t="s">
        <v>2551</v>
      </c>
      <c r="D265" s="339">
        <v>27</v>
      </c>
      <c r="E265" s="339">
        <v>32</v>
      </c>
      <c r="F265" s="339">
        <v>200</v>
      </c>
      <c r="G265" s="339">
        <v>27</v>
      </c>
      <c r="H265" s="239" t="s">
        <v>2550</v>
      </c>
    </row>
    <row r="266" spans="1:8" ht="19.5" thickBot="1" x14ac:dyDescent="0.3">
      <c r="A266" s="602"/>
      <c r="B266" s="604"/>
      <c r="C266" s="449" t="s">
        <v>2549</v>
      </c>
      <c r="D266" s="339">
        <v>8</v>
      </c>
      <c r="E266" s="339">
        <v>31</v>
      </c>
      <c r="F266" s="339">
        <v>214</v>
      </c>
      <c r="G266" s="339"/>
      <c r="H266" s="239" t="s">
        <v>2548</v>
      </c>
    </row>
    <row r="267" spans="1:8" ht="19.5" thickBot="1" x14ac:dyDescent="0.3">
      <c r="A267" s="602"/>
      <c r="B267" s="604"/>
      <c r="C267" s="449" t="s">
        <v>2547</v>
      </c>
      <c r="D267" s="339">
        <v>25</v>
      </c>
      <c r="E267" s="339">
        <v>38</v>
      </c>
      <c r="F267" s="339">
        <v>229</v>
      </c>
      <c r="G267" s="339"/>
      <c r="H267" s="239" t="s">
        <v>2546</v>
      </c>
    </row>
    <row r="268" spans="1:8" ht="19.5" thickBot="1" x14ac:dyDescent="0.3">
      <c r="A268" s="602"/>
      <c r="B268" s="604"/>
      <c r="C268" s="449" t="s">
        <v>2545</v>
      </c>
      <c r="D268" s="339">
        <v>13</v>
      </c>
      <c r="E268" s="339">
        <v>35</v>
      </c>
      <c r="F268" s="339">
        <v>208</v>
      </c>
      <c r="G268" s="339">
        <v>102</v>
      </c>
      <c r="H268" s="239" t="s">
        <v>2544</v>
      </c>
    </row>
    <row r="269" spans="1:8" ht="19.5" thickBot="1" x14ac:dyDescent="0.3">
      <c r="A269" s="602"/>
      <c r="B269" s="604"/>
      <c r="C269" s="449" t="s">
        <v>2543</v>
      </c>
      <c r="D269" s="339">
        <v>22</v>
      </c>
      <c r="E269" s="339">
        <v>35</v>
      </c>
      <c r="F269" s="339">
        <v>294</v>
      </c>
      <c r="G269" s="339"/>
      <c r="H269" s="239" t="s">
        <v>2542</v>
      </c>
    </row>
    <row r="270" spans="1:8" ht="19.5" thickBot="1" x14ac:dyDescent="0.3">
      <c r="A270" s="602"/>
      <c r="B270" s="604"/>
      <c r="C270" s="449" t="s">
        <v>3727</v>
      </c>
      <c r="D270" s="339">
        <v>12</v>
      </c>
      <c r="E270" s="339">
        <v>26</v>
      </c>
      <c r="F270" s="339">
        <v>190</v>
      </c>
      <c r="G270" s="339">
        <v>94</v>
      </c>
      <c r="H270" s="239" t="s">
        <v>3728</v>
      </c>
    </row>
    <row r="271" spans="1:8" ht="19.5" thickBot="1" x14ac:dyDescent="0.3">
      <c r="A271" s="602"/>
      <c r="B271" s="604"/>
      <c r="C271" s="449" t="s">
        <v>3729</v>
      </c>
      <c r="D271" s="339">
        <v>15</v>
      </c>
      <c r="E271" s="339">
        <v>25</v>
      </c>
      <c r="F271" s="339">
        <v>228</v>
      </c>
      <c r="G271" s="339">
        <v>111</v>
      </c>
      <c r="H271" s="239" t="s">
        <v>3730</v>
      </c>
    </row>
    <row r="272" spans="1:8" ht="19.5" thickBot="1" x14ac:dyDescent="0.3">
      <c r="A272" s="602"/>
      <c r="B272" s="604"/>
      <c r="C272" s="449" t="s">
        <v>2541</v>
      </c>
      <c r="D272" s="339">
        <v>6</v>
      </c>
      <c r="E272" s="339">
        <v>18</v>
      </c>
      <c r="F272" s="339">
        <v>96</v>
      </c>
      <c r="G272" s="339"/>
      <c r="H272" s="239" t="s">
        <v>2540</v>
      </c>
    </row>
    <row r="273" spans="1:8" ht="19.5" thickBot="1" x14ac:dyDescent="0.3">
      <c r="A273" s="602"/>
      <c r="B273" s="604"/>
      <c r="C273" s="449" t="s">
        <v>2539</v>
      </c>
      <c r="D273" s="339">
        <v>6</v>
      </c>
      <c r="E273" s="339">
        <v>40</v>
      </c>
      <c r="F273" s="339">
        <v>198</v>
      </c>
      <c r="G273" s="339">
        <v>66</v>
      </c>
      <c r="H273" s="239" t="s">
        <v>2538</v>
      </c>
    </row>
    <row r="274" spans="1:8" ht="19.5" thickBot="1" x14ac:dyDescent="0.3">
      <c r="A274" s="602"/>
      <c r="B274" s="604"/>
      <c r="C274" s="449" t="s">
        <v>2537</v>
      </c>
      <c r="D274" s="339">
        <v>21</v>
      </c>
      <c r="E274" s="339">
        <v>20</v>
      </c>
      <c r="F274" s="339">
        <v>195</v>
      </c>
      <c r="G274" s="339"/>
      <c r="H274" s="239" t="s">
        <v>2536</v>
      </c>
    </row>
    <row r="275" spans="1:8" ht="19.5" thickBot="1" x14ac:dyDescent="0.3">
      <c r="A275" s="602"/>
      <c r="B275" s="604"/>
      <c r="C275" s="449" t="s">
        <v>2535</v>
      </c>
      <c r="D275" s="339">
        <v>7</v>
      </c>
      <c r="E275" s="339">
        <v>31</v>
      </c>
      <c r="F275" s="339">
        <v>208</v>
      </c>
      <c r="G275" s="339"/>
      <c r="H275" s="239" t="s">
        <v>2534</v>
      </c>
    </row>
    <row r="276" spans="1:8" ht="19.5" thickBot="1" x14ac:dyDescent="0.3">
      <c r="A276" s="602"/>
      <c r="B276" s="604"/>
      <c r="C276" s="449" t="s">
        <v>2533</v>
      </c>
      <c r="D276" s="339">
        <v>12</v>
      </c>
      <c r="E276" s="339">
        <v>27</v>
      </c>
      <c r="F276" s="339">
        <v>161</v>
      </c>
      <c r="G276" s="339"/>
      <c r="H276" s="239" t="s">
        <v>2532</v>
      </c>
    </row>
    <row r="277" spans="1:8" ht="19.5" thickBot="1" x14ac:dyDescent="0.3">
      <c r="A277" s="602"/>
      <c r="B277" s="604"/>
      <c r="C277" s="449" t="s">
        <v>2531</v>
      </c>
      <c r="D277" s="339">
        <v>9</v>
      </c>
      <c r="E277" s="339">
        <v>63</v>
      </c>
      <c r="F277" s="339">
        <v>213</v>
      </c>
      <c r="G277" s="339"/>
      <c r="H277" s="239" t="s">
        <v>2530</v>
      </c>
    </row>
    <row r="278" spans="1:8" ht="19.5" thickBot="1" x14ac:dyDescent="0.3">
      <c r="A278" s="602"/>
      <c r="B278" s="604"/>
      <c r="C278" s="449" t="s">
        <v>2529</v>
      </c>
      <c r="D278" s="339">
        <v>26</v>
      </c>
      <c r="E278" s="339">
        <v>42</v>
      </c>
      <c r="F278" s="339">
        <v>240</v>
      </c>
      <c r="G278" s="339"/>
      <c r="H278" s="239" t="s">
        <v>2528</v>
      </c>
    </row>
    <row r="279" spans="1:8" ht="19.5" thickBot="1" x14ac:dyDescent="0.3">
      <c r="A279" s="602"/>
      <c r="B279" s="604"/>
      <c r="C279" s="449" t="s">
        <v>3731</v>
      </c>
      <c r="D279" s="339">
        <v>8</v>
      </c>
      <c r="E279" s="339">
        <v>34</v>
      </c>
      <c r="F279" s="339">
        <v>190</v>
      </c>
      <c r="G279" s="339">
        <v>87</v>
      </c>
      <c r="H279" s="239" t="s">
        <v>3732</v>
      </c>
    </row>
    <row r="280" spans="1:8" ht="19.5" thickBot="1" x14ac:dyDescent="0.3">
      <c r="A280" s="602"/>
      <c r="B280" s="604"/>
      <c r="C280" s="449" t="s">
        <v>2527</v>
      </c>
      <c r="D280" s="339">
        <v>13</v>
      </c>
      <c r="E280" s="339">
        <v>44</v>
      </c>
      <c r="F280" s="339">
        <v>212</v>
      </c>
      <c r="G280" s="339">
        <v>105</v>
      </c>
      <c r="H280" s="239" t="s">
        <v>2526</v>
      </c>
    </row>
    <row r="281" spans="1:8" ht="19.5" thickBot="1" x14ac:dyDescent="0.3">
      <c r="A281" s="602"/>
      <c r="B281" s="604"/>
      <c r="C281" s="449" t="s">
        <v>2525</v>
      </c>
      <c r="D281" s="339">
        <v>11</v>
      </c>
      <c r="E281" s="339">
        <v>17</v>
      </c>
      <c r="F281" s="339">
        <v>163</v>
      </c>
      <c r="G281" s="339"/>
      <c r="H281" s="239" t="s">
        <v>2524</v>
      </c>
    </row>
    <row r="282" spans="1:8" ht="19.5" thickBot="1" x14ac:dyDescent="0.3">
      <c r="A282" s="602"/>
      <c r="B282" s="604"/>
      <c r="C282" s="449" t="s">
        <v>2523</v>
      </c>
      <c r="D282" s="339">
        <v>16</v>
      </c>
      <c r="E282" s="339">
        <v>24</v>
      </c>
      <c r="F282" s="339">
        <v>166</v>
      </c>
      <c r="G282" s="339"/>
      <c r="H282" s="239" t="s">
        <v>2522</v>
      </c>
    </row>
    <row r="283" spans="1:8" ht="19.5" thickBot="1" x14ac:dyDescent="0.3">
      <c r="A283" s="602"/>
      <c r="B283" s="604"/>
      <c r="C283" s="449" t="s">
        <v>2521</v>
      </c>
      <c r="D283" s="339">
        <v>9</v>
      </c>
      <c r="E283" s="339">
        <v>27</v>
      </c>
      <c r="F283" s="339">
        <v>135</v>
      </c>
      <c r="G283" s="339"/>
      <c r="H283" s="239" t="s">
        <v>2520</v>
      </c>
    </row>
    <row r="284" spans="1:8" ht="19.5" thickBot="1" x14ac:dyDescent="0.3">
      <c r="A284" s="602"/>
      <c r="B284" s="604"/>
      <c r="C284" s="449" t="s">
        <v>2519</v>
      </c>
      <c r="D284" s="339">
        <v>9</v>
      </c>
      <c r="E284" s="339">
        <v>35</v>
      </c>
      <c r="F284" s="339">
        <v>184</v>
      </c>
      <c r="G284" s="339"/>
      <c r="H284" s="239" t="s">
        <v>2518</v>
      </c>
    </row>
    <row r="285" spans="1:8" ht="19.5" thickBot="1" x14ac:dyDescent="0.3">
      <c r="A285" s="594">
        <v>29</v>
      </c>
      <c r="B285" s="595" t="s">
        <v>3285</v>
      </c>
      <c r="C285" s="449" t="s">
        <v>2517</v>
      </c>
      <c r="D285" s="339">
        <v>25</v>
      </c>
      <c r="E285" s="339">
        <v>29</v>
      </c>
      <c r="F285" s="339">
        <v>167</v>
      </c>
      <c r="G285" s="339"/>
      <c r="H285" s="239" t="s">
        <v>2516</v>
      </c>
    </row>
    <row r="286" spans="1:8" ht="19.5" thickBot="1" x14ac:dyDescent="0.3">
      <c r="A286" s="594"/>
      <c r="B286" s="595"/>
      <c r="C286" s="449" t="s">
        <v>2515</v>
      </c>
      <c r="D286" s="339">
        <v>8</v>
      </c>
      <c r="E286" s="339">
        <v>28</v>
      </c>
      <c r="F286" s="339">
        <v>111</v>
      </c>
      <c r="G286" s="339"/>
      <c r="H286" s="239" t="s">
        <v>2514</v>
      </c>
    </row>
    <row r="287" spans="1:8" ht="19.5" thickBot="1" x14ac:dyDescent="0.3">
      <c r="A287" s="594"/>
      <c r="B287" s="595"/>
      <c r="C287" s="449" t="s">
        <v>2513</v>
      </c>
      <c r="D287" s="339">
        <v>20</v>
      </c>
      <c r="E287" s="339">
        <v>24</v>
      </c>
      <c r="F287" s="339">
        <v>131</v>
      </c>
      <c r="G287" s="339"/>
      <c r="H287" s="239" t="s">
        <v>2512</v>
      </c>
    </row>
    <row r="288" spans="1:8" ht="19.5" thickBot="1" x14ac:dyDescent="0.3">
      <c r="A288" s="594"/>
      <c r="B288" s="595"/>
      <c r="C288" s="449" t="s">
        <v>2511</v>
      </c>
      <c r="D288" s="339">
        <v>14</v>
      </c>
      <c r="E288" s="339">
        <v>23</v>
      </c>
      <c r="F288" s="339">
        <v>132</v>
      </c>
      <c r="G288" s="339"/>
      <c r="H288" s="239" t="s">
        <v>2510</v>
      </c>
    </row>
    <row r="289" spans="1:8" ht="19.5" thickBot="1" x14ac:dyDescent="0.3">
      <c r="A289" s="594"/>
      <c r="B289" s="595"/>
      <c r="C289" s="449" t="s">
        <v>2509</v>
      </c>
      <c r="D289" s="339">
        <v>22</v>
      </c>
      <c r="E289" s="339">
        <v>27</v>
      </c>
      <c r="F289" s="339">
        <v>137</v>
      </c>
      <c r="G289" s="339"/>
      <c r="H289" s="239" t="s">
        <v>2508</v>
      </c>
    </row>
    <row r="290" spans="1:8" ht="19.5" thickBot="1" x14ac:dyDescent="0.3">
      <c r="A290" s="594"/>
      <c r="B290" s="595"/>
      <c r="C290" s="449" t="s">
        <v>2507</v>
      </c>
      <c r="D290" s="339">
        <v>14</v>
      </c>
      <c r="E290" s="339">
        <v>23</v>
      </c>
      <c r="F290" s="339">
        <v>132</v>
      </c>
      <c r="G290" s="339"/>
      <c r="H290" s="239" t="s">
        <v>2506</v>
      </c>
    </row>
    <row r="291" spans="1:8" ht="19.5" thickBot="1" x14ac:dyDescent="0.3">
      <c r="A291" s="594">
        <v>30</v>
      </c>
      <c r="B291" s="596" t="s">
        <v>3286</v>
      </c>
      <c r="C291" s="449" t="s">
        <v>2505</v>
      </c>
      <c r="D291" s="339">
        <v>7</v>
      </c>
      <c r="E291" s="339">
        <v>33</v>
      </c>
      <c r="F291" s="339">
        <v>80</v>
      </c>
      <c r="G291" s="339"/>
      <c r="H291" s="239" t="s">
        <v>2504</v>
      </c>
    </row>
    <row r="292" spans="1:8" ht="19.5" thickBot="1" x14ac:dyDescent="0.3">
      <c r="A292" s="594"/>
      <c r="B292" s="597"/>
      <c r="C292" s="449" t="s">
        <v>2502</v>
      </c>
      <c r="D292" s="339">
        <v>7</v>
      </c>
      <c r="E292" s="339">
        <v>40</v>
      </c>
      <c r="F292" s="339">
        <v>84</v>
      </c>
      <c r="G292" s="339"/>
      <c r="H292" s="239" t="s">
        <v>2501</v>
      </c>
    </row>
    <row r="293" spans="1:8" ht="19.5" thickBot="1" x14ac:dyDescent="0.3">
      <c r="A293" s="594"/>
      <c r="B293" s="597"/>
      <c r="C293" s="449" t="s">
        <v>2500</v>
      </c>
      <c r="D293" s="339">
        <v>15</v>
      </c>
      <c r="E293" s="339">
        <v>44</v>
      </c>
      <c r="F293" s="339">
        <v>184</v>
      </c>
      <c r="G293" s="339">
        <v>81</v>
      </c>
      <c r="H293" s="239" t="s">
        <v>2499</v>
      </c>
    </row>
    <row r="294" spans="1:8" ht="19.5" thickBot="1" x14ac:dyDescent="0.3">
      <c r="A294" s="594"/>
      <c r="B294" s="597"/>
      <c r="C294" s="449" t="s">
        <v>2498</v>
      </c>
      <c r="D294" s="339">
        <v>7</v>
      </c>
      <c r="E294" s="339">
        <v>25</v>
      </c>
      <c r="F294" s="339">
        <v>107</v>
      </c>
      <c r="G294" s="339"/>
      <c r="H294" s="239" t="s">
        <v>2497</v>
      </c>
    </row>
    <row r="295" spans="1:8" ht="19.5" thickBot="1" x14ac:dyDescent="0.3">
      <c r="A295" s="594"/>
      <c r="B295" s="597"/>
      <c r="C295" s="449" t="s">
        <v>2496</v>
      </c>
      <c r="D295" s="339">
        <v>6</v>
      </c>
      <c r="E295" s="339">
        <v>33</v>
      </c>
      <c r="F295" s="339">
        <v>89</v>
      </c>
      <c r="G295" s="339"/>
      <c r="H295" s="239" t="s">
        <v>2495</v>
      </c>
    </row>
    <row r="296" spans="1:8" ht="19.5" thickBot="1" x14ac:dyDescent="0.3">
      <c r="A296" s="594"/>
      <c r="B296" s="597"/>
      <c r="C296" s="449" t="s">
        <v>2494</v>
      </c>
      <c r="D296" s="339">
        <v>2</v>
      </c>
      <c r="E296" s="339">
        <v>20</v>
      </c>
      <c r="F296" s="339">
        <v>99</v>
      </c>
      <c r="G296" s="339"/>
      <c r="H296" s="239" t="s">
        <v>2493</v>
      </c>
    </row>
    <row r="297" spans="1:8" ht="19.5" thickBot="1" x14ac:dyDescent="0.3">
      <c r="A297" s="594"/>
      <c r="B297" s="597"/>
      <c r="C297" s="449" t="s">
        <v>2492</v>
      </c>
      <c r="D297" s="339">
        <v>8</v>
      </c>
      <c r="E297" s="339">
        <v>27</v>
      </c>
      <c r="F297" s="339">
        <v>118</v>
      </c>
      <c r="G297" s="339"/>
      <c r="H297" s="239" t="s">
        <v>2491</v>
      </c>
    </row>
    <row r="298" spans="1:8" ht="19.5" thickBot="1" x14ac:dyDescent="0.3">
      <c r="A298" s="594"/>
      <c r="B298" s="597"/>
      <c r="C298" s="449" t="s">
        <v>2490</v>
      </c>
      <c r="D298" s="339">
        <v>2</v>
      </c>
      <c r="E298" s="339">
        <v>20</v>
      </c>
      <c r="F298" s="339">
        <v>103</v>
      </c>
      <c r="G298" s="339"/>
      <c r="H298" s="239" t="s">
        <v>2489</v>
      </c>
    </row>
    <row r="299" spans="1:8" ht="19.5" thickBot="1" x14ac:dyDescent="0.3">
      <c r="A299" s="594"/>
      <c r="B299" s="597"/>
      <c r="C299" s="449" t="s">
        <v>2488</v>
      </c>
      <c r="D299" s="339">
        <v>8</v>
      </c>
      <c r="E299" s="339">
        <v>28</v>
      </c>
      <c r="F299" s="339">
        <v>115</v>
      </c>
      <c r="G299" s="339">
        <v>66</v>
      </c>
      <c r="H299" s="239" t="s">
        <v>2487</v>
      </c>
    </row>
    <row r="300" spans="1:8" ht="19.5" thickBot="1" x14ac:dyDescent="0.3">
      <c r="A300" s="594"/>
      <c r="B300" s="597"/>
      <c r="C300" s="449" t="s">
        <v>2486</v>
      </c>
      <c r="D300" s="339">
        <v>7</v>
      </c>
      <c r="E300" s="339">
        <v>40</v>
      </c>
      <c r="F300" s="339">
        <v>87</v>
      </c>
      <c r="G300" s="339"/>
      <c r="H300" s="239" t="s">
        <v>2485</v>
      </c>
    </row>
    <row r="301" spans="1:8" ht="19.5" thickBot="1" x14ac:dyDescent="0.3">
      <c r="A301" s="594"/>
      <c r="B301" s="597"/>
      <c r="C301" s="449" t="s">
        <v>2484</v>
      </c>
      <c r="D301" s="339">
        <v>2</v>
      </c>
      <c r="E301" s="339">
        <v>20</v>
      </c>
      <c r="F301" s="339">
        <v>98</v>
      </c>
      <c r="G301" s="339"/>
      <c r="H301" s="239" t="s">
        <v>2483</v>
      </c>
    </row>
    <row r="302" spans="1:8" ht="19.5" thickBot="1" x14ac:dyDescent="0.3">
      <c r="A302" s="594"/>
      <c r="B302" s="597"/>
      <c r="C302" s="449" t="s">
        <v>2482</v>
      </c>
      <c r="D302" s="339">
        <v>7</v>
      </c>
      <c r="E302" s="339">
        <v>26</v>
      </c>
      <c r="F302" s="339">
        <v>112</v>
      </c>
      <c r="G302" s="339"/>
      <c r="H302" s="239" t="s">
        <v>2481</v>
      </c>
    </row>
    <row r="303" spans="1:8" ht="19.5" thickBot="1" x14ac:dyDescent="0.3">
      <c r="A303" s="594"/>
      <c r="B303" s="597"/>
      <c r="C303" s="449" t="s">
        <v>2480</v>
      </c>
      <c r="D303" s="339">
        <v>7</v>
      </c>
      <c r="E303" s="339">
        <v>33</v>
      </c>
      <c r="F303" s="339">
        <v>79</v>
      </c>
      <c r="G303" s="339"/>
      <c r="H303" s="239" t="s">
        <v>2479</v>
      </c>
    </row>
    <row r="304" spans="1:8" ht="19.5" thickBot="1" x14ac:dyDescent="0.3">
      <c r="A304" s="594"/>
      <c r="B304" s="597"/>
      <c r="C304" s="449" t="s">
        <v>2478</v>
      </c>
      <c r="D304" s="339">
        <v>7</v>
      </c>
      <c r="E304" s="339">
        <v>25</v>
      </c>
      <c r="F304" s="339">
        <v>107</v>
      </c>
      <c r="G304" s="339"/>
      <c r="H304" s="239" t="s">
        <v>2477</v>
      </c>
    </row>
    <row r="305" spans="1:8" ht="19.5" thickBot="1" x14ac:dyDescent="0.3">
      <c r="A305" s="594"/>
      <c r="B305" s="597"/>
      <c r="C305" s="449" t="s">
        <v>2476</v>
      </c>
      <c r="D305" s="339">
        <v>5</v>
      </c>
      <c r="E305" s="339">
        <v>30</v>
      </c>
      <c r="F305" s="339">
        <v>57</v>
      </c>
      <c r="G305" s="339">
        <v>24</v>
      </c>
      <c r="H305" s="239" t="s">
        <v>2475</v>
      </c>
    </row>
    <row r="306" spans="1:8" ht="19.5" thickBot="1" x14ac:dyDescent="0.3">
      <c r="A306" s="594"/>
      <c r="B306" s="597"/>
      <c r="C306" s="449" t="s">
        <v>2474</v>
      </c>
      <c r="D306" s="339">
        <v>14</v>
      </c>
      <c r="E306" s="339">
        <v>41</v>
      </c>
      <c r="F306" s="339">
        <v>173</v>
      </c>
      <c r="G306" s="339">
        <v>73</v>
      </c>
      <c r="H306" s="239" t="s">
        <v>2473</v>
      </c>
    </row>
    <row r="307" spans="1:8" ht="19.5" thickBot="1" x14ac:dyDescent="0.3">
      <c r="A307" s="594"/>
      <c r="B307" s="597"/>
      <c r="C307" s="449" t="s">
        <v>2472</v>
      </c>
      <c r="D307" s="339">
        <v>10</v>
      </c>
      <c r="E307" s="339">
        <v>39</v>
      </c>
      <c r="F307" s="339">
        <v>93</v>
      </c>
      <c r="G307" s="339"/>
      <c r="H307" s="239" t="s">
        <v>2471</v>
      </c>
    </row>
    <row r="308" spans="1:8" ht="19.5" thickBot="1" x14ac:dyDescent="0.3">
      <c r="A308" s="594"/>
      <c r="B308" s="597"/>
      <c r="C308" s="449" t="s">
        <v>2470</v>
      </c>
      <c r="D308" s="339">
        <v>9</v>
      </c>
      <c r="E308" s="339">
        <v>38</v>
      </c>
      <c r="F308" s="339">
        <v>86</v>
      </c>
      <c r="G308" s="339">
        <v>35</v>
      </c>
      <c r="H308" s="239" t="s">
        <v>2469</v>
      </c>
    </row>
    <row r="309" spans="1:8" ht="19.5" thickBot="1" x14ac:dyDescent="0.3">
      <c r="A309" s="594"/>
      <c r="B309" s="597"/>
      <c r="C309" s="449" t="s">
        <v>2468</v>
      </c>
      <c r="D309" s="339">
        <v>12</v>
      </c>
      <c r="E309" s="339">
        <v>40</v>
      </c>
      <c r="F309" s="339">
        <v>174</v>
      </c>
      <c r="G309" s="339">
        <v>68</v>
      </c>
      <c r="H309" s="239" t="s">
        <v>2467</v>
      </c>
    </row>
    <row r="310" spans="1:8" ht="19.5" thickBot="1" x14ac:dyDescent="0.3">
      <c r="A310" s="594"/>
      <c r="B310" s="597"/>
      <c r="C310" s="449" t="s">
        <v>2466</v>
      </c>
      <c r="D310" s="339">
        <v>6</v>
      </c>
      <c r="E310" s="339">
        <v>33</v>
      </c>
      <c r="F310" s="339">
        <v>76</v>
      </c>
      <c r="G310" s="339"/>
      <c r="H310" s="239" t="s">
        <v>2465</v>
      </c>
    </row>
    <row r="311" spans="1:8" ht="19.5" thickBot="1" x14ac:dyDescent="0.3">
      <c r="A311" s="594"/>
      <c r="B311" s="597"/>
      <c r="C311" s="449" t="s">
        <v>2464</v>
      </c>
      <c r="D311" s="339">
        <v>9</v>
      </c>
      <c r="E311" s="339">
        <v>37</v>
      </c>
      <c r="F311" s="339">
        <v>79</v>
      </c>
      <c r="G311" s="339"/>
      <c r="H311" s="239" t="s">
        <v>2463</v>
      </c>
    </row>
    <row r="312" spans="1:8" ht="19.5" thickBot="1" x14ac:dyDescent="0.3">
      <c r="A312" s="594"/>
      <c r="B312" s="597"/>
      <c r="C312" s="449" t="s">
        <v>2462</v>
      </c>
      <c r="D312" s="339">
        <v>6</v>
      </c>
      <c r="E312" s="339">
        <v>31</v>
      </c>
      <c r="F312" s="339">
        <v>58</v>
      </c>
      <c r="G312" s="339"/>
      <c r="H312" s="239" t="s">
        <v>2461</v>
      </c>
    </row>
    <row r="313" spans="1:8" ht="19.5" thickBot="1" x14ac:dyDescent="0.3">
      <c r="A313" s="594"/>
      <c r="B313" s="597"/>
      <c r="C313" s="449" t="s">
        <v>2460</v>
      </c>
      <c r="D313" s="339">
        <v>7</v>
      </c>
      <c r="E313" s="339">
        <v>26</v>
      </c>
      <c r="F313" s="339">
        <v>113</v>
      </c>
      <c r="G313" s="339">
        <v>60</v>
      </c>
      <c r="H313" s="239" t="s">
        <v>2459</v>
      </c>
    </row>
    <row r="314" spans="1:8" ht="19.5" thickBot="1" x14ac:dyDescent="0.3">
      <c r="A314" s="594"/>
      <c r="B314" s="597"/>
      <c r="C314" s="449" t="s">
        <v>2458</v>
      </c>
      <c r="D314" s="339">
        <v>13</v>
      </c>
      <c r="E314" s="339">
        <v>41</v>
      </c>
      <c r="F314" s="339">
        <v>194</v>
      </c>
      <c r="G314" s="339"/>
      <c r="H314" s="239" t="s">
        <v>2457</v>
      </c>
    </row>
    <row r="315" spans="1:8" ht="19.5" thickBot="1" x14ac:dyDescent="0.3">
      <c r="A315" s="594"/>
      <c r="B315" s="597"/>
      <c r="C315" s="449" t="s">
        <v>63</v>
      </c>
      <c r="D315" s="339">
        <v>8</v>
      </c>
      <c r="E315" s="339">
        <v>42</v>
      </c>
      <c r="F315" s="339">
        <v>104</v>
      </c>
      <c r="G315" s="339">
        <v>56</v>
      </c>
      <c r="H315" s="239" t="s">
        <v>2456</v>
      </c>
    </row>
    <row r="316" spans="1:8" ht="19.5" thickBot="1" x14ac:dyDescent="0.3">
      <c r="A316" s="594"/>
      <c r="B316" s="597"/>
      <c r="C316" s="449" t="s">
        <v>2455</v>
      </c>
      <c r="D316" s="339">
        <v>7</v>
      </c>
      <c r="E316" s="339">
        <v>26</v>
      </c>
      <c r="F316" s="339">
        <v>107</v>
      </c>
      <c r="G316" s="339"/>
      <c r="H316" s="239" t="s">
        <v>2454</v>
      </c>
    </row>
    <row r="317" spans="1:8" ht="23.25" customHeight="1" thickBot="1" x14ac:dyDescent="0.3">
      <c r="A317" s="594"/>
      <c r="B317" s="597"/>
      <c r="C317" s="449" t="s">
        <v>3733</v>
      </c>
      <c r="D317" s="339">
        <v>8</v>
      </c>
      <c r="E317" s="339">
        <v>27</v>
      </c>
      <c r="F317" s="339">
        <v>118</v>
      </c>
      <c r="G317" s="339"/>
      <c r="H317" s="239" t="s">
        <v>3734</v>
      </c>
    </row>
    <row r="318" spans="1:8" ht="19.5" thickBot="1" x14ac:dyDescent="0.3">
      <c r="A318" s="594"/>
      <c r="B318" s="597"/>
      <c r="C318" s="449" t="s">
        <v>2453</v>
      </c>
      <c r="D318" s="339">
        <v>7</v>
      </c>
      <c r="E318" s="339">
        <v>34</v>
      </c>
      <c r="F318" s="339">
        <v>101</v>
      </c>
      <c r="G318" s="339"/>
      <c r="H318" s="239" t="s">
        <v>2452</v>
      </c>
    </row>
    <row r="319" spans="1:8" ht="19.5" thickBot="1" x14ac:dyDescent="0.3">
      <c r="A319" s="594"/>
      <c r="B319" s="597"/>
      <c r="C319" s="449" t="s">
        <v>2451</v>
      </c>
      <c r="D319" s="339">
        <v>9</v>
      </c>
      <c r="E319" s="339">
        <v>38</v>
      </c>
      <c r="F319" s="339">
        <v>80</v>
      </c>
      <c r="G319" s="339"/>
      <c r="H319" s="239" t="s">
        <v>2450</v>
      </c>
    </row>
    <row r="320" spans="1:8" ht="19.5" thickBot="1" x14ac:dyDescent="0.3">
      <c r="A320" s="594"/>
      <c r="B320" s="597"/>
      <c r="C320" s="449" t="s">
        <v>2449</v>
      </c>
      <c r="D320" s="339">
        <v>2</v>
      </c>
      <c r="E320" s="339">
        <v>20</v>
      </c>
      <c r="F320" s="339">
        <v>95</v>
      </c>
      <c r="G320" s="339"/>
      <c r="H320" s="239" t="s">
        <v>2448</v>
      </c>
    </row>
    <row r="321" spans="1:8" ht="19.5" thickBot="1" x14ac:dyDescent="0.3">
      <c r="A321" s="594"/>
      <c r="B321" s="597"/>
      <c r="C321" s="449" t="s">
        <v>2447</v>
      </c>
      <c r="D321" s="339">
        <v>7</v>
      </c>
      <c r="E321" s="339">
        <v>32</v>
      </c>
      <c r="F321" s="339">
        <v>78</v>
      </c>
      <c r="G321" s="339"/>
      <c r="H321" s="341" t="s">
        <v>2446</v>
      </c>
    </row>
    <row r="322" spans="1:8" ht="19.5" thickBot="1" x14ac:dyDescent="0.3">
      <c r="A322" s="594"/>
      <c r="B322" s="597"/>
      <c r="C322" s="449" t="s">
        <v>2445</v>
      </c>
      <c r="D322" s="339">
        <v>2</v>
      </c>
      <c r="E322" s="339">
        <v>20</v>
      </c>
      <c r="F322" s="339">
        <v>102</v>
      </c>
      <c r="G322" s="339"/>
      <c r="H322" s="239" t="s">
        <v>2444</v>
      </c>
    </row>
    <row r="323" spans="1:8" ht="19.5" thickBot="1" x14ac:dyDescent="0.3">
      <c r="A323" s="594"/>
      <c r="B323" s="597"/>
      <c r="C323" s="449" t="s">
        <v>2443</v>
      </c>
      <c r="D323" s="339">
        <v>7</v>
      </c>
      <c r="E323" s="339">
        <v>26</v>
      </c>
      <c r="F323" s="339">
        <v>112</v>
      </c>
      <c r="G323" s="339"/>
      <c r="H323" s="239" t="s">
        <v>2442</v>
      </c>
    </row>
    <row r="324" spans="1:8" ht="19.5" thickBot="1" x14ac:dyDescent="0.3">
      <c r="A324" s="594"/>
      <c r="B324" s="597"/>
      <c r="C324" s="449" t="s">
        <v>2441</v>
      </c>
      <c r="D324" s="339">
        <v>15</v>
      </c>
      <c r="E324" s="339">
        <v>44</v>
      </c>
      <c r="F324" s="339">
        <v>186</v>
      </c>
      <c r="G324" s="339"/>
      <c r="H324" s="239" t="s">
        <v>2440</v>
      </c>
    </row>
    <row r="325" spans="1:8" ht="19.5" thickBot="1" x14ac:dyDescent="0.3">
      <c r="A325" s="594"/>
      <c r="B325" s="597"/>
      <c r="C325" s="449" t="s">
        <v>2439</v>
      </c>
      <c r="D325" s="339">
        <v>8</v>
      </c>
      <c r="E325" s="339">
        <v>27</v>
      </c>
      <c r="F325" s="339">
        <v>118</v>
      </c>
      <c r="G325" s="339"/>
      <c r="H325" s="341" t="s">
        <v>2438</v>
      </c>
    </row>
    <row r="326" spans="1:8" ht="19.5" thickBot="1" x14ac:dyDescent="0.3">
      <c r="A326" s="594"/>
      <c r="B326" s="597"/>
      <c r="C326" s="449" t="s">
        <v>2437</v>
      </c>
      <c r="D326" s="339">
        <v>10</v>
      </c>
      <c r="E326" s="339">
        <v>38</v>
      </c>
      <c r="F326" s="339">
        <v>110</v>
      </c>
      <c r="G326" s="339">
        <v>31</v>
      </c>
      <c r="H326" s="341" t="s">
        <v>2436</v>
      </c>
    </row>
    <row r="327" spans="1:8" ht="19.5" thickBot="1" x14ac:dyDescent="0.3">
      <c r="A327" s="594"/>
      <c r="B327" s="597"/>
      <c r="C327" s="449" t="s">
        <v>2435</v>
      </c>
      <c r="D327" s="339">
        <v>6</v>
      </c>
      <c r="E327" s="339">
        <v>33</v>
      </c>
      <c r="F327" s="339">
        <v>80</v>
      </c>
      <c r="G327" s="339">
        <v>32</v>
      </c>
      <c r="H327" s="239" t="s">
        <v>2434</v>
      </c>
    </row>
    <row r="328" spans="1:8" ht="19.5" thickBot="1" x14ac:dyDescent="0.3">
      <c r="A328" s="594"/>
      <c r="B328" s="597"/>
      <c r="C328" s="449" t="s">
        <v>2433</v>
      </c>
      <c r="D328" s="339">
        <v>2</v>
      </c>
      <c r="E328" s="339">
        <v>20</v>
      </c>
      <c r="F328" s="339">
        <v>98</v>
      </c>
      <c r="G328" s="339"/>
      <c r="H328" s="239" t="s">
        <v>2432</v>
      </c>
    </row>
    <row r="329" spans="1:8" ht="19.5" thickBot="1" x14ac:dyDescent="0.3">
      <c r="A329" s="594"/>
      <c r="B329" s="597"/>
      <c r="C329" s="449" t="s">
        <v>2431</v>
      </c>
      <c r="D329" s="339">
        <v>10</v>
      </c>
      <c r="E329" s="339">
        <v>38</v>
      </c>
      <c r="F329" s="339">
        <v>108</v>
      </c>
      <c r="G329" s="339"/>
      <c r="H329" s="239" t="s">
        <v>2430</v>
      </c>
    </row>
    <row r="330" spans="1:8" ht="19.5" thickBot="1" x14ac:dyDescent="0.3">
      <c r="A330" s="594"/>
      <c r="B330" s="597"/>
      <c r="C330" s="449" t="s">
        <v>2429</v>
      </c>
      <c r="D330" s="339">
        <v>7</v>
      </c>
      <c r="E330" s="339">
        <v>25</v>
      </c>
      <c r="F330" s="339">
        <v>114</v>
      </c>
      <c r="G330" s="339"/>
      <c r="H330" s="341" t="s">
        <v>2428</v>
      </c>
    </row>
    <row r="331" spans="1:8" ht="19.5" thickBot="1" x14ac:dyDescent="0.3">
      <c r="A331" s="594"/>
      <c r="B331" s="598"/>
      <c r="C331" s="449" t="s">
        <v>2427</v>
      </c>
      <c r="D331" s="339">
        <v>10</v>
      </c>
      <c r="E331" s="339">
        <v>39</v>
      </c>
      <c r="F331" s="339">
        <v>94</v>
      </c>
      <c r="G331" s="339"/>
      <c r="H331" s="239" t="s">
        <v>2426</v>
      </c>
    </row>
    <row r="332" spans="1:8" ht="19.5" customHeight="1" thickBot="1" x14ac:dyDescent="0.3">
      <c r="A332" s="451">
        <v>31</v>
      </c>
      <c r="B332" s="452" t="s">
        <v>3287</v>
      </c>
      <c r="C332" s="449" t="s">
        <v>29</v>
      </c>
      <c r="D332" s="339">
        <v>2</v>
      </c>
      <c r="E332" s="339">
        <v>19</v>
      </c>
      <c r="F332" s="339">
        <v>97</v>
      </c>
      <c r="G332" s="339">
        <v>63</v>
      </c>
      <c r="H332" s="239" t="s">
        <v>2425</v>
      </c>
    </row>
    <row r="333" spans="1:8" ht="38.25" thickBot="1" x14ac:dyDescent="0.3">
      <c r="A333" s="594">
        <v>32</v>
      </c>
      <c r="B333" s="599" t="s">
        <v>3288</v>
      </c>
      <c r="C333" s="340" t="s">
        <v>2424</v>
      </c>
      <c r="D333" s="339">
        <v>16</v>
      </c>
      <c r="E333" s="339">
        <v>17</v>
      </c>
      <c r="F333" s="339">
        <v>65</v>
      </c>
      <c r="G333" s="339">
        <v>25</v>
      </c>
      <c r="H333" s="239" t="s">
        <v>2423</v>
      </c>
    </row>
    <row r="334" spans="1:8" ht="19.5" customHeight="1" thickBot="1" x14ac:dyDescent="0.3">
      <c r="A334" s="594"/>
      <c r="B334" s="599"/>
      <c r="C334" s="449" t="s">
        <v>2422</v>
      </c>
      <c r="D334" s="339">
        <v>25</v>
      </c>
      <c r="E334" s="339">
        <v>27</v>
      </c>
      <c r="F334" s="339">
        <v>105</v>
      </c>
      <c r="G334" s="339">
        <v>39</v>
      </c>
      <c r="H334" s="239" t="s">
        <v>2421</v>
      </c>
    </row>
    <row r="335" spans="1:8" ht="19.5" thickBot="1" x14ac:dyDescent="0.3">
      <c r="A335" s="594">
        <v>33</v>
      </c>
      <c r="B335" s="596" t="s">
        <v>3289</v>
      </c>
      <c r="C335" s="449" t="s">
        <v>2420</v>
      </c>
      <c r="D335" s="339">
        <v>22</v>
      </c>
      <c r="E335" s="339">
        <v>24</v>
      </c>
      <c r="F335" s="339">
        <v>95</v>
      </c>
      <c r="G335" s="339">
        <v>36</v>
      </c>
      <c r="H335" s="239" t="s">
        <v>2419</v>
      </c>
    </row>
    <row r="336" spans="1:8" ht="19.5" thickBot="1" x14ac:dyDescent="0.3">
      <c r="A336" s="594"/>
      <c r="B336" s="598"/>
      <c r="C336" s="340" t="s">
        <v>2418</v>
      </c>
      <c r="D336" s="339">
        <v>15</v>
      </c>
      <c r="E336" s="339">
        <v>17</v>
      </c>
      <c r="F336" s="339">
        <v>63</v>
      </c>
      <c r="G336" s="339">
        <v>23</v>
      </c>
      <c r="H336" s="239" t="s">
        <v>2417</v>
      </c>
    </row>
    <row r="337" spans="1:8" ht="19.5" thickBot="1" x14ac:dyDescent="0.3">
      <c r="A337" s="451">
        <v>34</v>
      </c>
      <c r="B337" s="452" t="s">
        <v>3290</v>
      </c>
      <c r="C337" s="449" t="s">
        <v>999</v>
      </c>
      <c r="D337" s="339"/>
      <c r="E337" s="339"/>
      <c r="F337" s="339"/>
      <c r="G337" s="339"/>
      <c r="H337" s="239" t="s">
        <v>2416</v>
      </c>
    </row>
    <row r="338" spans="1:8" ht="19.5" thickBot="1" x14ac:dyDescent="0.3">
      <c r="A338" s="594">
        <v>35</v>
      </c>
      <c r="B338" s="595" t="s">
        <v>3291</v>
      </c>
      <c r="C338" s="449" t="s">
        <v>2414</v>
      </c>
      <c r="D338" s="339">
        <v>2</v>
      </c>
      <c r="E338" s="339">
        <v>5</v>
      </c>
      <c r="F338" s="339">
        <v>41</v>
      </c>
      <c r="G338" s="339"/>
      <c r="H338" s="239" t="s">
        <v>2413</v>
      </c>
    </row>
    <row r="339" spans="1:8" ht="19.5" thickBot="1" x14ac:dyDescent="0.3">
      <c r="A339" s="594"/>
      <c r="B339" s="595"/>
      <c r="C339" s="449" t="s">
        <v>36</v>
      </c>
      <c r="D339" s="339">
        <v>4</v>
      </c>
      <c r="E339" s="339">
        <v>12</v>
      </c>
      <c r="F339" s="339">
        <v>44</v>
      </c>
      <c r="G339" s="339"/>
      <c r="H339" s="239" t="s">
        <v>2412</v>
      </c>
    </row>
    <row r="340" spans="1:8" ht="32.25" customHeight="1" x14ac:dyDescent="0.25">
      <c r="A340" s="600" t="s">
        <v>3539</v>
      </c>
      <c r="B340" s="601"/>
      <c r="C340" s="601"/>
      <c r="D340" s="601"/>
      <c r="E340" s="601"/>
      <c r="F340" s="601"/>
      <c r="G340" s="601"/>
      <c r="H340" s="601"/>
    </row>
    <row r="341" spans="1:8" ht="36.75" customHeight="1" x14ac:dyDescent="0.25">
      <c r="A341" s="593" t="s">
        <v>3253</v>
      </c>
      <c r="B341" s="593"/>
      <c r="C341" s="593"/>
      <c r="D341" s="593"/>
      <c r="E341" s="593"/>
      <c r="F341" s="593"/>
      <c r="G341" s="593"/>
      <c r="H341" s="593"/>
    </row>
    <row r="342" spans="1:8" ht="20.25" customHeight="1" x14ac:dyDescent="0.25">
      <c r="A342" s="212" t="s">
        <v>3243</v>
      </c>
      <c r="B342" s="446"/>
      <c r="C342" s="446"/>
      <c r="D342" s="446"/>
      <c r="E342" s="446"/>
      <c r="F342" s="446"/>
      <c r="G342" s="446"/>
      <c r="H342" s="446"/>
    </row>
    <row r="343" spans="1:8" ht="18" customHeight="1" x14ac:dyDescent="0.25">
      <c r="A343" s="211" t="s">
        <v>3238</v>
      </c>
      <c r="B343" s="210"/>
      <c r="C343" s="210"/>
      <c r="D343" s="210"/>
      <c r="E343" s="415" t="s">
        <v>3518</v>
      </c>
      <c r="F343" s="210"/>
      <c r="G343" s="210"/>
      <c r="H343" s="450"/>
    </row>
    <row r="344" spans="1:8" s="417" customFormat="1" x14ac:dyDescent="0.25">
      <c r="A344" s="416"/>
      <c r="H344" s="418"/>
    </row>
    <row r="345" spans="1:8" s="417" customFormat="1" x14ac:dyDescent="0.25">
      <c r="A345" s="416"/>
      <c r="H345" s="418"/>
    </row>
    <row r="346" spans="1:8" s="417" customFormat="1" x14ac:dyDescent="0.25">
      <c r="A346" s="416"/>
      <c r="H346" s="418"/>
    </row>
    <row r="347" spans="1:8" s="417" customFormat="1" x14ac:dyDescent="0.25">
      <c r="A347" s="416"/>
      <c r="H347" s="418"/>
    </row>
    <row r="348" spans="1:8" s="417" customFormat="1" x14ac:dyDescent="0.25">
      <c r="A348" s="416"/>
      <c r="H348" s="418"/>
    </row>
    <row r="349" spans="1:8" s="417" customFormat="1" x14ac:dyDescent="0.25">
      <c r="A349" s="416"/>
      <c r="H349" s="418"/>
    </row>
    <row r="350" spans="1:8" s="417" customFormat="1" x14ac:dyDescent="0.25">
      <c r="A350" s="416"/>
      <c r="H350" s="418"/>
    </row>
    <row r="351" spans="1:8" s="417" customFormat="1" x14ac:dyDescent="0.25">
      <c r="A351" s="416"/>
      <c r="H351" s="418"/>
    </row>
    <row r="352" spans="1:8" s="417" customFormat="1" x14ac:dyDescent="0.25">
      <c r="A352" s="416"/>
      <c r="H352" s="418"/>
    </row>
    <row r="353" spans="1:8" s="417" customFormat="1" x14ac:dyDescent="0.25">
      <c r="A353" s="416"/>
      <c r="H353" s="418"/>
    </row>
    <row r="354" spans="1:8" s="417" customFormat="1" x14ac:dyDescent="0.25">
      <c r="A354" s="416"/>
      <c r="H354" s="418"/>
    </row>
    <row r="355" spans="1:8" s="417" customFormat="1" x14ac:dyDescent="0.25">
      <c r="A355" s="416"/>
      <c r="H355" s="418"/>
    </row>
    <row r="356" spans="1:8" s="417" customFormat="1" x14ac:dyDescent="0.25">
      <c r="A356" s="416"/>
      <c r="H356" s="418"/>
    </row>
    <row r="357" spans="1:8" s="417" customFormat="1" x14ac:dyDescent="0.25">
      <c r="A357" s="416"/>
      <c r="H357" s="418"/>
    </row>
    <row r="358" spans="1:8" s="417" customFormat="1" x14ac:dyDescent="0.25">
      <c r="A358" s="416"/>
      <c r="H358" s="418"/>
    </row>
    <row r="359" spans="1:8" s="417" customFormat="1" x14ac:dyDescent="0.25">
      <c r="A359" s="416"/>
      <c r="H359" s="418"/>
    </row>
    <row r="360" spans="1:8" s="417" customFormat="1" x14ac:dyDescent="0.25">
      <c r="A360" s="416"/>
      <c r="H360" s="418"/>
    </row>
    <row r="361" spans="1:8" s="417" customFormat="1" x14ac:dyDescent="0.25">
      <c r="A361" s="416"/>
      <c r="H361" s="418"/>
    </row>
    <row r="362" spans="1:8" s="417" customFormat="1" x14ac:dyDescent="0.25">
      <c r="A362" s="416"/>
      <c r="H362" s="418"/>
    </row>
    <row r="363" spans="1:8" s="417" customFormat="1" x14ac:dyDescent="0.25">
      <c r="A363" s="416"/>
      <c r="H363" s="418"/>
    </row>
    <row r="364" spans="1:8" s="417" customFormat="1" x14ac:dyDescent="0.25">
      <c r="A364" s="416"/>
      <c r="H364" s="418"/>
    </row>
    <row r="365" spans="1:8" s="417" customFormat="1" x14ac:dyDescent="0.25">
      <c r="A365" s="416"/>
      <c r="H365" s="418"/>
    </row>
    <row r="366" spans="1:8" s="417" customFormat="1" x14ac:dyDescent="0.25">
      <c r="A366" s="416"/>
      <c r="H366" s="418"/>
    </row>
    <row r="367" spans="1:8" s="417" customFormat="1" x14ac:dyDescent="0.25">
      <c r="A367" s="416"/>
      <c r="H367" s="418"/>
    </row>
    <row r="368" spans="1:8" s="417" customFormat="1" x14ac:dyDescent="0.25">
      <c r="A368" s="416"/>
      <c r="H368" s="418"/>
    </row>
    <row r="369" spans="1:8" s="417" customFormat="1" x14ac:dyDescent="0.25">
      <c r="A369" s="416"/>
      <c r="H369" s="418"/>
    </row>
    <row r="370" spans="1:8" s="417" customFormat="1" x14ac:dyDescent="0.25">
      <c r="A370" s="416"/>
      <c r="H370" s="418"/>
    </row>
    <row r="371" spans="1:8" s="417" customFormat="1" x14ac:dyDescent="0.25">
      <c r="A371" s="416"/>
      <c r="H371" s="418"/>
    </row>
    <row r="372" spans="1:8" s="417" customFormat="1" x14ac:dyDescent="0.25">
      <c r="A372" s="416"/>
      <c r="H372" s="418"/>
    </row>
    <row r="373" spans="1:8" s="417" customFormat="1" x14ac:dyDescent="0.25">
      <c r="A373" s="416"/>
      <c r="H373" s="418"/>
    </row>
    <row r="374" spans="1:8" s="417" customFormat="1" x14ac:dyDescent="0.25">
      <c r="A374" s="416"/>
      <c r="H374" s="418"/>
    </row>
    <row r="375" spans="1:8" s="417" customFormat="1" x14ac:dyDescent="0.25">
      <c r="A375" s="416"/>
      <c r="H375" s="418"/>
    </row>
    <row r="376" spans="1:8" s="417" customFormat="1" x14ac:dyDescent="0.25">
      <c r="A376" s="416"/>
      <c r="H376" s="418"/>
    </row>
    <row r="377" spans="1:8" s="417" customFormat="1" x14ac:dyDescent="0.25">
      <c r="A377" s="416"/>
      <c r="H377" s="418"/>
    </row>
    <row r="378" spans="1:8" s="417" customFormat="1" x14ac:dyDescent="0.25">
      <c r="A378" s="416"/>
      <c r="H378" s="418"/>
    </row>
    <row r="379" spans="1:8" s="417" customFormat="1" x14ac:dyDescent="0.25">
      <c r="A379" s="416"/>
      <c r="H379" s="418"/>
    </row>
    <row r="380" spans="1:8" s="417" customFormat="1" x14ac:dyDescent="0.25">
      <c r="A380" s="416"/>
      <c r="H380" s="418"/>
    </row>
    <row r="381" spans="1:8" s="417" customFormat="1" x14ac:dyDescent="0.25">
      <c r="A381" s="416"/>
      <c r="H381" s="418"/>
    </row>
    <row r="382" spans="1:8" s="417" customFormat="1" x14ac:dyDescent="0.25">
      <c r="A382" s="416"/>
      <c r="H382" s="418"/>
    </row>
    <row r="383" spans="1:8" s="417" customFormat="1" x14ac:dyDescent="0.25">
      <c r="A383" s="416"/>
      <c r="H383" s="418"/>
    </row>
    <row r="384" spans="1:8" s="417" customFormat="1" x14ac:dyDescent="0.25">
      <c r="A384" s="416"/>
      <c r="H384" s="418"/>
    </row>
    <row r="385" spans="1:8" s="417" customFormat="1" x14ac:dyDescent="0.25">
      <c r="A385" s="416"/>
      <c r="H385" s="418"/>
    </row>
    <row r="386" spans="1:8" s="417" customFormat="1" x14ac:dyDescent="0.25">
      <c r="A386" s="416"/>
      <c r="H386" s="418"/>
    </row>
    <row r="387" spans="1:8" s="417" customFormat="1" x14ac:dyDescent="0.25">
      <c r="A387" s="416"/>
      <c r="H387" s="418"/>
    </row>
    <row r="388" spans="1:8" s="417" customFormat="1" x14ac:dyDescent="0.25">
      <c r="A388" s="416"/>
      <c r="H388" s="418"/>
    </row>
    <row r="389" spans="1:8" s="417" customFormat="1" x14ac:dyDescent="0.25">
      <c r="A389" s="416"/>
      <c r="H389" s="418"/>
    </row>
    <row r="390" spans="1:8" s="417" customFormat="1" x14ac:dyDescent="0.25">
      <c r="A390" s="416"/>
      <c r="H390" s="418"/>
    </row>
    <row r="391" spans="1:8" s="417" customFormat="1" x14ac:dyDescent="0.25">
      <c r="A391" s="416"/>
      <c r="H391" s="418"/>
    </row>
    <row r="392" spans="1:8" s="417" customFormat="1" x14ac:dyDescent="0.25">
      <c r="A392" s="416"/>
      <c r="H392" s="418"/>
    </row>
    <row r="393" spans="1:8" s="417" customFormat="1" x14ac:dyDescent="0.25">
      <c r="A393" s="416"/>
      <c r="H393" s="418"/>
    </row>
    <row r="394" spans="1:8" s="417" customFormat="1" x14ac:dyDescent="0.25">
      <c r="A394" s="416"/>
      <c r="H394" s="418"/>
    </row>
    <row r="395" spans="1:8" s="417" customFormat="1" x14ac:dyDescent="0.25">
      <c r="A395" s="416"/>
      <c r="H395" s="418"/>
    </row>
    <row r="396" spans="1:8" s="417" customFormat="1" x14ac:dyDescent="0.25">
      <c r="A396" s="416"/>
      <c r="H396" s="418"/>
    </row>
    <row r="397" spans="1:8" s="417" customFormat="1" x14ac:dyDescent="0.25">
      <c r="A397" s="416"/>
      <c r="H397" s="418"/>
    </row>
    <row r="398" spans="1:8" s="417" customFormat="1" x14ac:dyDescent="0.25">
      <c r="A398" s="416"/>
      <c r="H398" s="418"/>
    </row>
    <row r="399" spans="1:8" s="417" customFormat="1" x14ac:dyDescent="0.25">
      <c r="A399" s="416"/>
      <c r="H399" s="418"/>
    </row>
    <row r="400" spans="1:8" s="417" customFormat="1" x14ac:dyDescent="0.25">
      <c r="A400" s="416"/>
      <c r="H400" s="418"/>
    </row>
    <row r="401" spans="1:8" s="417" customFormat="1" x14ac:dyDescent="0.25">
      <c r="A401" s="416"/>
      <c r="H401" s="418"/>
    </row>
    <row r="402" spans="1:8" s="417" customFormat="1" x14ac:dyDescent="0.25">
      <c r="A402" s="416"/>
      <c r="H402" s="418"/>
    </row>
    <row r="403" spans="1:8" s="417" customFormat="1" x14ac:dyDescent="0.25">
      <c r="A403" s="416"/>
      <c r="H403" s="418"/>
    </row>
    <row r="404" spans="1:8" s="417" customFormat="1" x14ac:dyDescent="0.25">
      <c r="A404" s="416"/>
      <c r="H404" s="418"/>
    </row>
    <row r="405" spans="1:8" s="417" customFormat="1" x14ac:dyDescent="0.25">
      <c r="A405" s="416"/>
      <c r="H405" s="418"/>
    </row>
    <row r="406" spans="1:8" s="417" customFormat="1" x14ac:dyDescent="0.25">
      <c r="A406" s="416"/>
      <c r="H406" s="418"/>
    </row>
    <row r="407" spans="1:8" s="417" customFormat="1" x14ac:dyDescent="0.25">
      <c r="A407" s="416"/>
      <c r="H407" s="418"/>
    </row>
    <row r="408" spans="1:8" s="417" customFormat="1" x14ac:dyDescent="0.25">
      <c r="A408" s="416"/>
      <c r="H408" s="418"/>
    </row>
    <row r="409" spans="1:8" s="417" customFormat="1" x14ac:dyDescent="0.25">
      <c r="A409" s="416"/>
      <c r="H409" s="418"/>
    </row>
    <row r="410" spans="1:8" s="417" customFormat="1" x14ac:dyDescent="0.25">
      <c r="A410" s="416"/>
      <c r="H410" s="418"/>
    </row>
    <row r="411" spans="1:8" s="417" customFormat="1" x14ac:dyDescent="0.25">
      <c r="A411" s="416"/>
      <c r="H411" s="418"/>
    </row>
    <row r="412" spans="1:8" s="417" customFormat="1" x14ac:dyDescent="0.25">
      <c r="A412" s="416"/>
      <c r="H412" s="418"/>
    </row>
    <row r="413" spans="1:8" s="417" customFormat="1" x14ac:dyDescent="0.25">
      <c r="A413" s="416"/>
      <c r="H413" s="418"/>
    </row>
    <row r="414" spans="1:8" s="417" customFormat="1" x14ac:dyDescent="0.25">
      <c r="A414" s="416"/>
      <c r="H414" s="418"/>
    </row>
    <row r="415" spans="1:8" s="417" customFormat="1" x14ac:dyDescent="0.25">
      <c r="A415" s="416"/>
      <c r="H415" s="418"/>
    </row>
    <row r="416" spans="1:8" s="417" customFormat="1" x14ac:dyDescent="0.25">
      <c r="A416" s="416"/>
      <c r="H416" s="418"/>
    </row>
    <row r="417" spans="1:8" s="417" customFormat="1" x14ac:dyDescent="0.25">
      <c r="A417" s="416"/>
      <c r="H417" s="418"/>
    </row>
    <row r="418" spans="1:8" s="417" customFormat="1" x14ac:dyDescent="0.25">
      <c r="A418" s="416"/>
      <c r="H418" s="418"/>
    </row>
    <row r="419" spans="1:8" s="417" customFormat="1" x14ac:dyDescent="0.25">
      <c r="A419" s="416"/>
      <c r="H419" s="418"/>
    </row>
    <row r="420" spans="1:8" s="417" customFormat="1" x14ac:dyDescent="0.25">
      <c r="A420" s="416"/>
      <c r="H420" s="418"/>
    </row>
    <row r="421" spans="1:8" s="417" customFormat="1" x14ac:dyDescent="0.25">
      <c r="A421" s="416"/>
      <c r="H421" s="418"/>
    </row>
    <row r="422" spans="1:8" s="417" customFormat="1" x14ac:dyDescent="0.25">
      <c r="A422" s="416"/>
      <c r="H422" s="418"/>
    </row>
    <row r="423" spans="1:8" s="417" customFormat="1" x14ac:dyDescent="0.25">
      <c r="A423" s="416"/>
      <c r="H423" s="418"/>
    </row>
    <row r="424" spans="1:8" s="417" customFormat="1" x14ac:dyDescent="0.25">
      <c r="A424" s="416"/>
      <c r="H424" s="418"/>
    </row>
    <row r="425" spans="1:8" s="417" customFormat="1" x14ac:dyDescent="0.25">
      <c r="A425" s="416"/>
      <c r="H425" s="418"/>
    </row>
    <row r="426" spans="1:8" s="417" customFormat="1" x14ac:dyDescent="0.25">
      <c r="A426" s="416"/>
      <c r="H426" s="418"/>
    </row>
    <row r="427" spans="1:8" s="417" customFormat="1" x14ac:dyDescent="0.25">
      <c r="A427" s="416"/>
      <c r="H427" s="418"/>
    </row>
    <row r="428" spans="1:8" s="417" customFormat="1" x14ac:dyDescent="0.25">
      <c r="A428" s="416"/>
      <c r="H428" s="418"/>
    </row>
    <row r="429" spans="1:8" s="417" customFormat="1" x14ac:dyDescent="0.25">
      <c r="A429" s="416"/>
      <c r="H429" s="418"/>
    </row>
    <row r="430" spans="1:8" s="417" customFormat="1" x14ac:dyDescent="0.25">
      <c r="A430" s="416"/>
      <c r="H430" s="418"/>
    </row>
    <row r="431" spans="1:8" s="417" customFormat="1" x14ac:dyDescent="0.25">
      <c r="A431" s="416"/>
      <c r="H431" s="418"/>
    </row>
    <row r="432" spans="1:8" s="417" customFormat="1" x14ac:dyDescent="0.25">
      <c r="A432" s="416"/>
      <c r="H432" s="418"/>
    </row>
    <row r="433" spans="1:8" s="417" customFormat="1" x14ac:dyDescent="0.25">
      <c r="A433" s="416"/>
      <c r="H433" s="418"/>
    </row>
    <row r="434" spans="1:8" s="417" customFormat="1" x14ac:dyDescent="0.25">
      <c r="A434" s="416"/>
      <c r="H434" s="418"/>
    </row>
    <row r="435" spans="1:8" s="417" customFormat="1" x14ac:dyDescent="0.25">
      <c r="A435" s="416"/>
      <c r="H435" s="418"/>
    </row>
    <row r="436" spans="1:8" s="417" customFormat="1" x14ac:dyDescent="0.25">
      <c r="A436" s="416"/>
      <c r="H436" s="418"/>
    </row>
    <row r="437" spans="1:8" s="417" customFormat="1" x14ac:dyDescent="0.25">
      <c r="A437" s="416"/>
      <c r="H437" s="418"/>
    </row>
    <row r="438" spans="1:8" s="417" customFormat="1" x14ac:dyDescent="0.25">
      <c r="A438" s="416"/>
      <c r="H438" s="418"/>
    </row>
    <row r="439" spans="1:8" s="417" customFormat="1" x14ac:dyDescent="0.25">
      <c r="A439" s="416"/>
      <c r="H439" s="418"/>
    </row>
    <row r="440" spans="1:8" s="417" customFormat="1" x14ac:dyDescent="0.25">
      <c r="A440" s="416"/>
      <c r="H440" s="418"/>
    </row>
    <row r="441" spans="1:8" s="417" customFormat="1" x14ac:dyDescent="0.25">
      <c r="A441" s="416"/>
      <c r="H441" s="418"/>
    </row>
    <row r="442" spans="1:8" s="417" customFormat="1" x14ac:dyDescent="0.25">
      <c r="A442" s="416"/>
      <c r="H442" s="418"/>
    </row>
    <row r="443" spans="1:8" s="417" customFormat="1" x14ac:dyDescent="0.25">
      <c r="A443" s="416"/>
      <c r="H443" s="418"/>
    </row>
    <row r="444" spans="1:8" s="417" customFormat="1" x14ac:dyDescent="0.25">
      <c r="A444" s="416"/>
      <c r="H444" s="418"/>
    </row>
    <row r="445" spans="1:8" s="417" customFormat="1" x14ac:dyDescent="0.25">
      <c r="A445" s="416"/>
      <c r="H445" s="418"/>
    </row>
    <row r="446" spans="1:8" s="417" customFormat="1" x14ac:dyDescent="0.25">
      <c r="A446" s="416"/>
      <c r="H446" s="418"/>
    </row>
    <row r="447" spans="1:8" s="417" customFormat="1" x14ac:dyDescent="0.25">
      <c r="A447" s="416"/>
      <c r="H447" s="418"/>
    </row>
    <row r="448" spans="1:8" s="417" customFormat="1" x14ac:dyDescent="0.25">
      <c r="A448" s="416"/>
      <c r="H448" s="418"/>
    </row>
    <row r="449" spans="1:8" s="417" customFormat="1" x14ac:dyDescent="0.25">
      <c r="A449" s="416"/>
      <c r="H449" s="418"/>
    </row>
    <row r="450" spans="1:8" s="417" customFormat="1" x14ac:dyDescent="0.25">
      <c r="A450" s="416"/>
      <c r="H450" s="418"/>
    </row>
    <row r="451" spans="1:8" s="417" customFormat="1" x14ac:dyDescent="0.25">
      <c r="A451" s="416"/>
      <c r="H451" s="418"/>
    </row>
    <row r="452" spans="1:8" s="417" customFormat="1" x14ac:dyDescent="0.25">
      <c r="A452" s="416"/>
      <c r="H452" s="418"/>
    </row>
    <row r="453" spans="1:8" s="417" customFormat="1" x14ac:dyDescent="0.25">
      <c r="A453" s="416"/>
      <c r="H453" s="418"/>
    </row>
    <row r="454" spans="1:8" s="417" customFormat="1" x14ac:dyDescent="0.25">
      <c r="A454" s="416"/>
      <c r="H454" s="418"/>
    </row>
    <row r="455" spans="1:8" s="417" customFormat="1" x14ac:dyDescent="0.25">
      <c r="A455" s="416"/>
      <c r="H455" s="418"/>
    </row>
    <row r="456" spans="1:8" s="417" customFormat="1" x14ac:dyDescent="0.25">
      <c r="A456" s="416"/>
      <c r="H456" s="418"/>
    </row>
    <row r="457" spans="1:8" s="417" customFormat="1" x14ac:dyDescent="0.25">
      <c r="A457" s="416"/>
      <c r="H457" s="418"/>
    </row>
    <row r="458" spans="1:8" s="417" customFormat="1" x14ac:dyDescent="0.25">
      <c r="A458" s="416"/>
      <c r="H458" s="418"/>
    </row>
    <row r="459" spans="1:8" s="417" customFormat="1" x14ac:dyDescent="0.25">
      <c r="A459" s="416"/>
      <c r="H459" s="418"/>
    </row>
    <row r="460" spans="1:8" s="417" customFormat="1" x14ac:dyDescent="0.25">
      <c r="A460" s="416"/>
      <c r="H460" s="418"/>
    </row>
    <row r="461" spans="1:8" s="417" customFormat="1" x14ac:dyDescent="0.25">
      <c r="A461" s="416"/>
      <c r="H461" s="418"/>
    </row>
    <row r="462" spans="1:8" s="417" customFormat="1" x14ac:dyDescent="0.25">
      <c r="A462" s="416"/>
      <c r="H462" s="418"/>
    </row>
    <row r="463" spans="1:8" s="417" customFormat="1" x14ac:dyDescent="0.25">
      <c r="A463" s="416"/>
      <c r="H463" s="418"/>
    </row>
    <row r="464" spans="1:8" s="417" customFormat="1" x14ac:dyDescent="0.25">
      <c r="A464" s="416"/>
      <c r="H464" s="418"/>
    </row>
    <row r="465" spans="1:8" s="417" customFormat="1" x14ac:dyDescent="0.25">
      <c r="A465" s="416"/>
      <c r="H465" s="418"/>
    </row>
    <row r="466" spans="1:8" s="417" customFormat="1" x14ac:dyDescent="0.25">
      <c r="A466" s="416"/>
      <c r="H466" s="418"/>
    </row>
    <row r="467" spans="1:8" s="417" customFormat="1" x14ac:dyDescent="0.25">
      <c r="A467" s="416"/>
      <c r="H467" s="418"/>
    </row>
    <row r="468" spans="1:8" s="417" customFormat="1" x14ac:dyDescent="0.25">
      <c r="A468" s="416"/>
      <c r="H468" s="418"/>
    </row>
    <row r="469" spans="1:8" s="417" customFormat="1" x14ac:dyDescent="0.25">
      <c r="A469" s="416"/>
      <c r="H469" s="418"/>
    </row>
    <row r="470" spans="1:8" s="417" customFormat="1" x14ac:dyDescent="0.25">
      <c r="A470" s="416"/>
      <c r="H470" s="418"/>
    </row>
    <row r="471" spans="1:8" s="417" customFormat="1" x14ac:dyDescent="0.25">
      <c r="A471" s="416"/>
      <c r="H471" s="418"/>
    </row>
    <row r="472" spans="1:8" s="417" customFormat="1" x14ac:dyDescent="0.25">
      <c r="A472" s="416"/>
      <c r="H472" s="418"/>
    </row>
    <row r="473" spans="1:8" s="417" customFormat="1" x14ac:dyDescent="0.25">
      <c r="A473" s="416"/>
      <c r="H473" s="418"/>
    </row>
    <row r="474" spans="1:8" s="417" customFormat="1" x14ac:dyDescent="0.25">
      <c r="A474" s="416"/>
      <c r="H474" s="418"/>
    </row>
    <row r="475" spans="1:8" s="417" customFormat="1" x14ac:dyDescent="0.25">
      <c r="A475" s="416"/>
      <c r="H475" s="418"/>
    </row>
    <row r="476" spans="1:8" s="417" customFormat="1" x14ac:dyDescent="0.25">
      <c r="A476" s="416"/>
      <c r="H476" s="418"/>
    </row>
    <row r="477" spans="1:8" s="417" customFormat="1" x14ac:dyDescent="0.25">
      <c r="A477" s="416"/>
      <c r="H477" s="418"/>
    </row>
    <row r="478" spans="1:8" s="417" customFormat="1" x14ac:dyDescent="0.25">
      <c r="A478" s="416"/>
      <c r="H478" s="418"/>
    </row>
    <row r="479" spans="1:8" s="417" customFormat="1" x14ac:dyDescent="0.25">
      <c r="A479" s="416"/>
      <c r="H479" s="418"/>
    </row>
    <row r="480" spans="1:8" s="417" customFormat="1" x14ac:dyDescent="0.25">
      <c r="A480" s="416"/>
      <c r="H480" s="418"/>
    </row>
    <row r="481" spans="1:8" s="417" customFormat="1" x14ac:dyDescent="0.25">
      <c r="A481" s="416"/>
      <c r="H481" s="418"/>
    </row>
    <row r="482" spans="1:8" s="417" customFormat="1" x14ac:dyDescent="0.25">
      <c r="A482" s="416"/>
      <c r="H482" s="418"/>
    </row>
    <row r="483" spans="1:8" s="417" customFormat="1" x14ac:dyDescent="0.25">
      <c r="A483" s="416"/>
      <c r="H483" s="418"/>
    </row>
    <row r="484" spans="1:8" s="417" customFormat="1" x14ac:dyDescent="0.25">
      <c r="A484" s="416"/>
      <c r="H484" s="418"/>
    </row>
    <row r="485" spans="1:8" s="417" customFormat="1" x14ac:dyDescent="0.25">
      <c r="A485" s="416"/>
      <c r="H485" s="418"/>
    </row>
    <row r="486" spans="1:8" s="417" customFormat="1" x14ac:dyDescent="0.25">
      <c r="A486" s="416"/>
      <c r="H486" s="418"/>
    </row>
    <row r="487" spans="1:8" s="417" customFormat="1" x14ac:dyDescent="0.25">
      <c r="A487" s="416"/>
      <c r="H487" s="418"/>
    </row>
    <row r="488" spans="1:8" s="417" customFormat="1" x14ac:dyDescent="0.25">
      <c r="A488" s="416"/>
      <c r="H488" s="418"/>
    </row>
    <row r="489" spans="1:8" s="417" customFormat="1" x14ac:dyDescent="0.25">
      <c r="A489" s="416"/>
      <c r="H489" s="418"/>
    </row>
    <row r="490" spans="1:8" s="417" customFormat="1" x14ac:dyDescent="0.25">
      <c r="A490" s="416"/>
      <c r="H490" s="418"/>
    </row>
    <row r="491" spans="1:8" s="417" customFormat="1" x14ac:dyDescent="0.25">
      <c r="A491" s="416"/>
      <c r="H491" s="418"/>
    </row>
    <row r="492" spans="1:8" s="417" customFormat="1" x14ac:dyDescent="0.25">
      <c r="A492" s="416"/>
      <c r="H492" s="418"/>
    </row>
    <row r="493" spans="1:8" s="417" customFormat="1" x14ac:dyDescent="0.25">
      <c r="A493" s="416"/>
      <c r="H493" s="418"/>
    </row>
    <row r="494" spans="1:8" s="417" customFormat="1" x14ac:dyDescent="0.25">
      <c r="A494" s="416"/>
      <c r="H494" s="418"/>
    </row>
    <row r="495" spans="1:8" s="417" customFormat="1" x14ac:dyDescent="0.25">
      <c r="A495" s="416"/>
      <c r="H495" s="418"/>
    </row>
    <row r="496" spans="1:8" s="417" customFormat="1" x14ac:dyDescent="0.25">
      <c r="A496" s="416"/>
      <c r="H496" s="418"/>
    </row>
    <row r="497" spans="1:8" s="417" customFormat="1" x14ac:dyDescent="0.25">
      <c r="A497" s="416"/>
      <c r="H497" s="418"/>
    </row>
    <row r="498" spans="1:8" s="417" customFormat="1" x14ac:dyDescent="0.25">
      <c r="A498" s="416"/>
      <c r="H498" s="418"/>
    </row>
    <row r="499" spans="1:8" s="417" customFormat="1" x14ac:dyDescent="0.25">
      <c r="A499" s="416"/>
      <c r="H499" s="418"/>
    </row>
    <row r="500" spans="1:8" s="417" customFormat="1" x14ac:dyDescent="0.25">
      <c r="A500" s="416"/>
      <c r="H500" s="418"/>
    </row>
    <row r="501" spans="1:8" s="417" customFormat="1" x14ac:dyDescent="0.25">
      <c r="A501" s="416"/>
      <c r="H501" s="418"/>
    </row>
    <row r="502" spans="1:8" s="417" customFormat="1" x14ac:dyDescent="0.25">
      <c r="A502" s="416"/>
      <c r="H502" s="418"/>
    </row>
    <row r="503" spans="1:8" s="417" customFormat="1" x14ac:dyDescent="0.25">
      <c r="A503" s="416"/>
      <c r="H503" s="418"/>
    </row>
    <row r="504" spans="1:8" s="417" customFormat="1" x14ac:dyDescent="0.25">
      <c r="A504" s="416"/>
      <c r="H504" s="418"/>
    </row>
    <row r="505" spans="1:8" s="417" customFormat="1" x14ac:dyDescent="0.25">
      <c r="A505" s="416"/>
      <c r="H505" s="418"/>
    </row>
    <row r="506" spans="1:8" s="417" customFormat="1" x14ac:dyDescent="0.25">
      <c r="A506" s="416"/>
      <c r="H506" s="418"/>
    </row>
    <row r="507" spans="1:8" s="417" customFormat="1" x14ac:dyDescent="0.25">
      <c r="A507" s="416"/>
      <c r="H507" s="418"/>
    </row>
    <row r="508" spans="1:8" s="417" customFormat="1" x14ac:dyDescent="0.25">
      <c r="A508" s="416"/>
      <c r="H508" s="418"/>
    </row>
    <row r="509" spans="1:8" s="417" customFormat="1" x14ac:dyDescent="0.25">
      <c r="A509" s="416"/>
      <c r="H509" s="418"/>
    </row>
    <row r="510" spans="1:8" s="417" customFormat="1" x14ac:dyDescent="0.25">
      <c r="A510" s="416"/>
      <c r="H510" s="418"/>
    </row>
    <row r="511" spans="1:8" s="417" customFormat="1" x14ac:dyDescent="0.25">
      <c r="A511" s="416"/>
      <c r="H511" s="418"/>
    </row>
    <row r="512" spans="1:8" s="417" customFormat="1" x14ac:dyDescent="0.25">
      <c r="A512" s="416"/>
      <c r="H512" s="418"/>
    </row>
    <row r="513" spans="1:8" s="417" customFormat="1" x14ac:dyDescent="0.25">
      <c r="A513" s="416"/>
      <c r="H513" s="418"/>
    </row>
    <row r="514" spans="1:8" s="417" customFormat="1" x14ac:dyDescent="0.25">
      <c r="A514" s="416"/>
      <c r="H514" s="418"/>
    </row>
    <row r="515" spans="1:8" s="417" customFormat="1" x14ac:dyDescent="0.25">
      <c r="A515" s="416"/>
      <c r="H515" s="418"/>
    </row>
    <row r="516" spans="1:8" s="417" customFormat="1" x14ac:dyDescent="0.25">
      <c r="A516" s="416"/>
      <c r="H516" s="418"/>
    </row>
    <row r="517" spans="1:8" s="417" customFormat="1" x14ac:dyDescent="0.25">
      <c r="A517" s="416"/>
      <c r="H517" s="418"/>
    </row>
    <row r="518" spans="1:8" s="417" customFormat="1" x14ac:dyDescent="0.25">
      <c r="A518" s="416"/>
      <c r="H518" s="418"/>
    </row>
    <row r="519" spans="1:8" s="417" customFormat="1" x14ac:dyDescent="0.25">
      <c r="A519" s="416"/>
      <c r="H519" s="418"/>
    </row>
    <row r="520" spans="1:8" s="417" customFormat="1" x14ac:dyDescent="0.25">
      <c r="A520" s="416"/>
      <c r="H520" s="418"/>
    </row>
    <row r="521" spans="1:8" s="417" customFormat="1" x14ac:dyDescent="0.25">
      <c r="A521" s="416"/>
      <c r="H521" s="418"/>
    </row>
    <row r="522" spans="1:8" s="417" customFormat="1" x14ac:dyDescent="0.25">
      <c r="A522" s="416"/>
      <c r="H522" s="418"/>
    </row>
    <row r="523" spans="1:8" s="417" customFormat="1" x14ac:dyDescent="0.25">
      <c r="A523" s="416"/>
      <c r="H523" s="418"/>
    </row>
    <row r="524" spans="1:8" s="417" customFormat="1" x14ac:dyDescent="0.25">
      <c r="A524" s="416"/>
      <c r="H524" s="418"/>
    </row>
    <row r="525" spans="1:8" s="417" customFormat="1" x14ac:dyDescent="0.25">
      <c r="A525" s="416"/>
      <c r="H525" s="418"/>
    </row>
    <row r="526" spans="1:8" s="417" customFormat="1" x14ac:dyDescent="0.25">
      <c r="A526" s="416"/>
      <c r="H526" s="418"/>
    </row>
    <row r="527" spans="1:8" s="417" customFormat="1" x14ac:dyDescent="0.25">
      <c r="A527" s="416"/>
      <c r="H527" s="418"/>
    </row>
    <row r="528" spans="1:8" s="417" customFormat="1" x14ac:dyDescent="0.25">
      <c r="A528" s="416"/>
      <c r="H528" s="418"/>
    </row>
    <row r="529" spans="1:8" s="417" customFormat="1" x14ac:dyDescent="0.25">
      <c r="A529" s="416"/>
      <c r="H529" s="418"/>
    </row>
    <row r="530" spans="1:8" s="417" customFormat="1" x14ac:dyDescent="0.25">
      <c r="A530" s="416"/>
      <c r="H530" s="418"/>
    </row>
    <row r="531" spans="1:8" s="417" customFormat="1" x14ac:dyDescent="0.25">
      <c r="A531" s="416"/>
      <c r="H531" s="418"/>
    </row>
    <row r="532" spans="1:8" s="417" customFormat="1" x14ac:dyDescent="0.25">
      <c r="A532" s="416"/>
      <c r="H532" s="418"/>
    </row>
    <row r="533" spans="1:8" s="417" customFormat="1" x14ac:dyDescent="0.25">
      <c r="A533" s="416"/>
      <c r="H533" s="418"/>
    </row>
    <row r="534" spans="1:8" s="417" customFormat="1" x14ac:dyDescent="0.25">
      <c r="A534" s="416"/>
      <c r="H534" s="418"/>
    </row>
    <row r="535" spans="1:8" s="417" customFormat="1" x14ac:dyDescent="0.25">
      <c r="A535" s="416"/>
      <c r="H535" s="418"/>
    </row>
    <row r="536" spans="1:8" s="417" customFormat="1" x14ac:dyDescent="0.25">
      <c r="A536" s="416"/>
      <c r="H536" s="418"/>
    </row>
    <row r="537" spans="1:8" s="417" customFormat="1" x14ac:dyDescent="0.25">
      <c r="A537" s="416"/>
      <c r="H537" s="418"/>
    </row>
    <row r="538" spans="1:8" s="417" customFormat="1" x14ac:dyDescent="0.25">
      <c r="A538" s="416"/>
      <c r="H538" s="418"/>
    </row>
    <row r="539" spans="1:8" s="417" customFormat="1" x14ac:dyDescent="0.25">
      <c r="A539" s="416"/>
      <c r="H539" s="418"/>
    </row>
    <row r="540" spans="1:8" s="417" customFormat="1" x14ac:dyDescent="0.25">
      <c r="A540" s="416"/>
      <c r="H540" s="418"/>
    </row>
    <row r="541" spans="1:8" s="417" customFormat="1" x14ac:dyDescent="0.25">
      <c r="A541" s="416"/>
      <c r="H541" s="418"/>
    </row>
  </sheetData>
  <mergeCells count="68">
    <mergeCell ref="A1:H1"/>
    <mergeCell ref="A2:H2"/>
    <mergeCell ref="A3:H3"/>
    <mergeCell ref="A4:A5"/>
    <mergeCell ref="B4:B5"/>
    <mergeCell ref="C4:C5"/>
    <mergeCell ref="D4:G4"/>
    <mergeCell ref="H4:H5"/>
    <mergeCell ref="A6:A20"/>
    <mergeCell ref="B6:B20"/>
    <mergeCell ref="A21:A22"/>
    <mergeCell ref="B21:B22"/>
    <mergeCell ref="A23:A35"/>
    <mergeCell ref="B23:B35"/>
    <mergeCell ref="A36:A42"/>
    <mergeCell ref="B36:B42"/>
    <mergeCell ref="A43:A47"/>
    <mergeCell ref="B43:B47"/>
    <mergeCell ref="A49:A65"/>
    <mergeCell ref="B49:B65"/>
    <mergeCell ref="A66:A72"/>
    <mergeCell ref="B66:B72"/>
    <mergeCell ref="A74:A87"/>
    <mergeCell ref="B74:B87"/>
    <mergeCell ref="A88:A90"/>
    <mergeCell ref="B88:B90"/>
    <mergeCell ref="A91:A97"/>
    <mergeCell ref="B91:B97"/>
    <mergeCell ref="A98:A114"/>
    <mergeCell ref="B98:B114"/>
    <mergeCell ref="A115:A125"/>
    <mergeCell ref="B115:B125"/>
    <mergeCell ref="A126:A139"/>
    <mergeCell ref="B126:B139"/>
    <mergeCell ref="A140:A161"/>
    <mergeCell ref="B140:B161"/>
    <mergeCell ref="A163:A169"/>
    <mergeCell ref="B163:B169"/>
    <mergeCell ref="A170:A173"/>
    <mergeCell ref="B170:B173"/>
    <mergeCell ref="A174:A175"/>
    <mergeCell ref="B174:B175"/>
    <mergeCell ref="A176:A191"/>
    <mergeCell ref="B176:B191"/>
    <mergeCell ref="A192:A224"/>
    <mergeCell ref="B192:B224"/>
    <mergeCell ref="A225:A232"/>
    <mergeCell ref="B225:B232"/>
    <mergeCell ref="A233:A240"/>
    <mergeCell ref="B233:B240"/>
    <mergeCell ref="A241:A248"/>
    <mergeCell ref="B241:B248"/>
    <mergeCell ref="A249:A259"/>
    <mergeCell ref="B249:B259"/>
    <mergeCell ref="A261:A284"/>
    <mergeCell ref="B261:B284"/>
    <mergeCell ref="A341:H341"/>
    <mergeCell ref="A285:A290"/>
    <mergeCell ref="B285:B290"/>
    <mergeCell ref="A291:A331"/>
    <mergeCell ref="B291:B331"/>
    <mergeCell ref="A333:A334"/>
    <mergeCell ref="B333:B334"/>
    <mergeCell ref="A335:A336"/>
    <mergeCell ref="B335:B336"/>
    <mergeCell ref="A338:A339"/>
    <mergeCell ref="B338:B339"/>
    <mergeCell ref="A340:H340"/>
  </mergeCells>
  <conditionalFormatting sqref="H6:H20 C196:C263 C6:F194 G21:H263 G265:H269 H264 C265:C269 C272:C278 G272:H278 H270:H271 G281:H316 C281:C316 H279:H280 C318:C339 G318:H339 H317">
    <cfRule type="expression" dxfId="36" priority="12">
      <formula>MOD(ROW(),3)=1</formula>
    </cfRule>
  </conditionalFormatting>
  <conditionalFormatting sqref="D196:F263 D265:F269 D272:F278 D281:F316 D318:F339">
    <cfRule type="expression" dxfId="35" priority="11">
      <formula>MOD(ROW(),3)=1</formula>
    </cfRule>
  </conditionalFormatting>
  <conditionalFormatting sqref="G6:G20">
    <cfRule type="expression" dxfId="34" priority="10">
      <formula>MOD(ROW(),3)=1</formula>
    </cfRule>
  </conditionalFormatting>
  <conditionalFormatting sqref="D195:F195">
    <cfRule type="expression" dxfId="33" priority="9">
      <formula>MOD(ROW(),3)=1</formula>
    </cfRule>
  </conditionalFormatting>
  <conditionalFormatting sqref="C195">
    <cfRule type="expression" dxfId="32" priority="8">
      <formula>MOD(ROW(),3)=1</formula>
    </cfRule>
  </conditionalFormatting>
  <conditionalFormatting sqref="C264:G264">
    <cfRule type="expression" dxfId="31" priority="7">
      <formula>MOD(ROW(),3)=1</formula>
    </cfRule>
  </conditionalFormatting>
  <conditionalFormatting sqref="C270:C271">
    <cfRule type="expression" dxfId="30" priority="6">
      <formula>MOD(ROW(),3)=1</formula>
    </cfRule>
  </conditionalFormatting>
  <conditionalFormatting sqref="D270:G271">
    <cfRule type="expression" dxfId="29" priority="5">
      <formula>MOD(ROW(),3)=1</formula>
    </cfRule>
  </conditionalFormatting>
  <conditionalFormatting sqref="D279:G280">
    <cfRule type="expression" dxfId="28" priority="4">
      <formula>MOD(ROW(),3)=1</formula>
    </cfRule>
  </conditionalFormatting>
  <conditionalFormatting sqref="C279:C280">
    <cfRule type="expression" dxfId="27" priority="3">
      <formula>MOD(ROW(),3)=1</formula>
    </cfRule>
  </conditionalFormatting>
  <conditionalFormatting sqref="D317:G317">
    <cfRule type="expression" dxfId="26" priority="2">
      <formula>MOD(ROW(),3)=1</formula>
    </cfRule>
  </conditionalFormatting>
  <conditionalFormatting sqref="C317">
    <cfRule type="expression" dxfId="25" priority="1">
      <formula>MOD(ROW(),3)=1</formula>
    </cfRule>
  </conditionalFormatting>
  <hyperlinks>
    <hyperlink ref="H14" r:id="rId1" display="https://hi.wikipedia.org/wiki/%E0%A4%93%E0%A4%82%E0%A4%97%E0%A5%8B%E0%A4%B2"/>
    <hyperlink ref="H15" r:id="rId2" display="https://hi.wikipedia.org/wiki/%E0%A4%B0%E0%A4%BE%E0%A4%9C%E0%A4%AE%E0%A4%82%E0%A4%A1%E0%A5%8D%E0%A4%B0%E0%A5%80"/>
    <hyperlink ref="H18" r:id="rId3" display="https://hi.wikipedia.org/wiki/%E0%A4%B5%E0%A4%BF%E0%A4%9C%E0%A4%AF%E0%A4%B5%E0%A4%BE%E0%A4%A1%E0%A4%BC%E0%A4%BE"/>
    <hyperlink ref="H19" r:id="rId4" display="https://hi.wikipedia.org/wiki/%E0%A4%B5%E0%A4%BF%E0%A4%B6%E0%A4%BE%E0%A4%96%E0%A4%AA%E0%A4%9F%E0%A5%8D%E0%A4%A8%E0%A4%AE"/>
    <hyperlink ref="H20" r:id="rId5" display="https://hi.wikipedia.org/wiki/%E0%A4%B5%E0%A4%BF%E0%A4%9C%E0%A4%AF%E0%A4%A8%E0%A4%97%E0%A4%B0%E0%A4%AE"/>
    <hyperlink ref="H21" r:id="rId6" display="https://hi.wikipedia.org/wiki/%E0%A4%88%E0%A4%9F%E0%A4%BE%E0%A4%A8%E0%A4%97%E0%A4%B0"/>
    <hyperlink ref="H22" r:id="rId7" display="https://hi.wikipedia.org/wiki/%E0%A4%A8%E0%A4%BE%E0%A4%B9%E0%A4%B0%E0%A4%B2%E0%A4%BE%E0%A4%97%E0%A5%81%E0%A4%A8"/>
    <hyperlink ref="H44" r:id="rId8" display="https://www.skymetweather.com/hi/forecast/weather/india/chhattisgarh/durg/durg bhilai nagar"/>
    <hyperlink ref="H51" r:id="rId9" display="https://hi.wikipedia.org/wiki/%E0%A4%AC%E0%A4%BF%E0%A4%9A%E0%A5%8B%E0%A4%B2%E0%A4%BF%E0%A4%AE"/>
    <hyperlink ref="H107" r:id="rId10" display="https://www.google.com/search?biw=1366&amp;bih=608&amp;q=%E0%A4%B9%E0%A5%81%E0%A4%AC%E0%A4%B2%E0%A5%80-%E0%A4%A7%E0%A4%BE%E0%A4%B0%E0%A4%B5%E0%A4%BE%E0%A4%A1%E0%A4%BC+Dharwad,+Karnataka,+%E0%A4%AD%E0%A4%BE%E0%A4%B0%E0%A4%A4&amp;stick=H4sIAAAAAAAAAONgecSYyy3w8sc9YamUSWtOXmOM4-IKzsgvd80rySypFArgYoOyVLgEpXj10_UNDZOLDQyzstJNNBik-LlQhaQUlLh4JRrUOEXdTx3X0RLiTE6boVNwcYe14Dr-zt_V3Osu8CxidXuwZOeDpY0Plqx5sGTTg6UNug-WLH-wZN-DJRseLNkKZix8sGSPgktGYlF5YoqOgndiUV5iSWJ2oo7CgyVrYSqXAAC1TtOruwAAAA&amp;sa=X&amp;ved=2ahUKEwj1w8jYteLnAhUOWX0KHdLGCJIQ6RMwMnoECBsQBw"/>
  </hyperlinks>
  <printOptions horizontalCentered="1"/>
  <pageMargins left="0.47244094488188981" right="0.47244094488188981" top="0.74803149606299213" bottom="0.74803149606299213" header="0.31496062992125984" footer="0.31496062992125984"/>
  <pageSetup paperSize="9" scale="53" fitToHeight="7" orientation="portrait" r:id="rId11"/>
  <headerFooter>
    <oddHeader>&amp;C</oddHeader>
  </headerFooter>
  <rowBreaks count="5" manualBreakCount="5">
    <brk id="65" max="7" man="1"/>
    <brk id="125" max="7" man="1"/>
    <brk id="190" max="7" man="1"/>
    <brk id="232" max="7" man="1"/>
    <brk id="290" max="7" man="1"/>
  </rowBreaks>
  <legacyDrawingHF r:id="rId1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U59"/>
  <sheetViews>
    <sheetView view="pageBreakPreview" zoomScaleSheetLayoutView="100" workbookViewId="0">
      <selection sqref="A1:U1"/>
    </sheetView>
  </sheetViews>
  <sheetFormatPr defaultColWidth="8.85546875" defaultRowHeight="15" x14ac:dyDescent="0.25"/>
  <cols>
    <col min="1" max="1" width="15.7109375" style="1" customWidth="1"/>
    <col min="2" max="2" width="8.42578125" style="1" hidden="1" customWidth="1"/>
    <col min="3" max="4" width="7.5703125" style="1" hidden="1" customWidth="1"/>
    <col min="5" max="5" width="8.85546875" style="1" hidden="1" customWidth="1"/>
    <col min="6" max="6" width="6.7109375" style="1" hidden="1" customWidth="1"/>
    <col min="7" max="20" width="8.7109375" style="1" customWidth="1"/>
    <col min="21" max="21" width="15.7109375" style="1" customWidth="1"/>
    <col min="22" max="16384" width="8.85546875" style="1"/>
  </cols>
  <sheetData>
    <row r="1" spans="1:21" ht="25.5" customHeight="1" x14ac:dyDescent="0.3">
      <c r="A1" s="618" t="s">
        <v>3312</v>
      </c>
      <c r="B1" s="618"/>
      <c r="C1" s="618"/>
      <c r="D1" s="618"/>
      <c r="E1" s="618"/>
      <c r="F1" s="618"/>
      <c r="G1" s="618"/>
      <c r="H1" s="618"/>
      <c r="I1" s="618"/>
      <c r="J1" s="618"/>
      <c r="K1" s="618"/>
      <c r="L1" s="618"/>
      <c r="M1" s="618"/>
      <c r="N1" s="618"/>
      <c r="O1" s="618"/>
      <c r="P1" s="618"/>
      <c r="Q1" s="618"/>
      <c r="R1" s="618"/>
      <c r="S1" s="618"/>
      <c r="T1" s="618"/>
      <c r="U1" s="618"/>
    </row>
    <row r="2" spans="1:21" s="71" customFormat="1" ht="17.25" x14ac:dyDescent="0.25">
      <c r="A2" s="619" t="s">
        <v>3313</v>
      </c>
      <c r="B2" s="619"/>
      <c r="C2" s="619"/>
      <c r="D2" s="619"/>
      <c r="E2" s="619"/>
      <c r="F2" s="619"/>
      <c r="G2" s="619"/>
      <c r="H2" s="619"/>
      <c r="I2" s="619"/>
      <c r="J2" s="619"/>
      <c r="K2" s="619"/>
      <c r="L2" s="619"/>
      <c r="M2" s="619"/>
      <c r="N2" s="619"/>
      <c r="O2" s="619"/>
      <c r="P2" s="619"/>
      <c r="Q2" s="619"/>
      <c r="R2" s="619"/>
      <c r="S2" s="619"/>
      <c r="T2" s="619"/>
      <c r="U2" s="619"/>
    </row>
    <row r="3" spans="1:21" s="72" customFormat="1" ht="27" customHeight="1" x14ac:dyDescent="0.25">
      <c r="A3" s="525" t="s">
        <v>3535</v>
      </c>
      <c r="B3" s="525"/>
      <c r="C3" s="525"/>
      <c r="D3" s="525"/>
      <c r="E3" s="525"/>
      <c r="F3" s="525"/>
      <c r="G3" s="525"/>
      <c r="H3" s="525"/>
      <c r="I3" s="525"/>
      <c r="J3" s="525"/>
      <c r="K3" s="525"/>
      <c r="L3" s="525"/>
      <c r="M3" s="525"/>
      <c r="N3" s="525"/>
      <c r="O3" s="525"/>
      <c r="P3" s="525"/>
      <c r="Q3" s="525"/>
      <c r="R3" s="525"/>
      <c r="S3" s="525"/>
      <c r="T3" s="525"/>
      <c r="U3" s="525"/>
    </row>
    <row r="4" spans="1:21" s="73" customFormat="1" ht="24" customHeight="1" x14ac:dyDescent="0.25">
      <c r="A4" s="342" t="s">
        <v>58</v>
      </c>
      <c r="B4" s="343">
        <v>1996</v>
      </c>
      <c r="C4" s="343">
        <v>1997</v>
      </c>
      <c r="D4" s="343">
        <v>1998</v>
      </c>
      <c r="E4" s="343">
        <v>1999</v>
      </c>
      <c r="F4" s="343">
        <v>2000</v>
      </c>
      <c r="G4" s="344">
        <v>2001</v>
      </c>
      <c r="H4" s="344">
        <v>2002</v>
      </c>
      <c r="I4" s="344">
        <v>2003</v>
      </c>
      <c r="J4" s="344">
        <v>2004</v>
      </c>
      <c r="K4" s="345">
        <v>2008</v>
      </c>
      <c r="L4" s="344">
        <v>2009</v>
      </c>
      <c r="M4" s="344">
        <v>2012</v>
      </c>
      <c r="N4" s="344">
        <v>2013</v>
      </c>
      <c r="O4" s="344">
        <v>2014</v>
      </c>
      <c r="P4" s="344">
        <v>2015</v>
      </c>
      <c r="Q4" s="344">
        <v>2016</v>
      </c>
      <c r="R4" s="344">
        <v>2017</v>
      </c>
      <c r="S4" s="344">
        <v>2018</v>
      </c>
      <c r="T4" s="344">
        <v>2019</v>
      </c>
      <c r="U4" s="343" t="s">
        <v>1705</v>
      </c>
    </row>
    <row r="5" spans="1:21" s="71" customFormat="1" ht="21" customHeight="1" x14ac:dyDescent="0.25">
      <c r="A5" s="184" t="s">
        <v>59</v>
      </c>
      <c r="B5" s="187">
        <v>25</v>
      </c>
      <c r="C5" s="185">
        <v>15.1</v>
      </c>
      <c r="D5" s="186" t="s">
        <v>56</v>
      </c>
      <c r="E5" s="185">
        <v>12.2</v>
      </c>
      <c r="F5" s="185">
        <v>8.4</v>
      </c>
      <c r="G5" s="354">
        <v>10</v>
      </c>
      <c r="H5" s="354">
        <v>12.3</v>
      </c>
      <c r="I5" s="354">
        <v>16</v>
      </c>
      <c r="J5" s="354">
        <v>15.7</v>
      </c>
      <c r="K5" s="355">
        <v>12.33</v>
      </c>
      <c r="L5" s="356">
        <v>16</v>
      </c>
      <c r="M5" s="357">
        <v>12</v>
      </c>
      <c r="N5" s="358">
        <v>12</v>
      </c>
      <c r="O5" s="358">
        <v>13</v>
      </c>
      <c r="P5" s="358">
        <v>13</v>
      </c>
      <c r="Q5" s="358">
        <v>14</v>
      </c>
      <c r="R5" s="358">
        <v>14</v>
      </c>
      <c r="S5" s="358">
        <v>16</v>
      </c>
      <c r="T5" s="361">
        <v>20</v>
      </c>
      <c r="U5" s="188" t="s">
        <v>2243</v>
      </c>
    </row>
    <row r="6" spans="1:21" s="71" customFormat="1" ht="21" customHeight="1" x14ac:dyDescent="0.25">
      <c r="A6" s="74" t="s">
        <v>60</v>
      </c>
      <c r="B6" s="75">
        <v>20.7</v>
      </c>
      <c r="C6" s="76">
        <v>27.9</v>
      </c>
      <c r="D6" s="75">
        <v>20.3</v>
      </c>
      <c r="E6" s="76">
        <v>38.200000000000003</v>
      </c>
      <c r="F6" s="76">
        <v>20.7</v>
      </c>
      <c r="G6" s="81">
        <v>20</v>
      </c>
      <c r="H6" s="81">
        <v>13.4</v>
      </c>
      <c r="I6" s="81">
        <v>12</v>
      </c>
      <c r="J6" s="81">
        <v>8.5</v>
      </c>
      <c r="K6" s="359">
        <v>15.17</v>
      </c>
      <c r="L6" s="92">
        <v>14</v>
      </c>
      <c r="M6" s="360">
        <v>14</v>
      </c>
      <c r="N6" s="361">
        <v>13</v>
      </c>
      <c r="O6" s="361">
        <v>13</v>
      </c>
      <c r="P6" s="361">
        <v>6</v>
      </c>
      <c r="Q6" s="361">
        <v>3</v>
      </c>
      <c r="R6" s="361">
        <v>2</v>
      </c>
      <c r="S6" s="361">
        <v>2</v>
      </c>
      <c r="T6" s="361">
        <v>3</v>
      </c>
      <c r="U6" s="78" t="s">
        <v>2244</v>
      </c>
    </row>
    <row r="7" spans="1:21" s="71" customFormat="1" ht="21" customHeight="1" x14ac:dyDescent="0.25">
      <c r="A7" s="79" t="s">
        <v>61</v>
      </c>
      <c r="B7" s="76">
        <v>8.1</v>
      </c>
      <c r="C7" s="76">
        <v>15.9</v>
      </c>
      <c r="D7" s="75">
        <v>12.6</v>
      </c>
      <c r="E7" s="76">
        <v>11.9</v>
      </c>
      <c r="F7" s="76">
        <v>12.5</v>
      </c>
      <c r="G7" s="81">
        <v>17</v>
      </c>
      <c r="H7" s="81">
        <v>19.899999999999999</v>
      </c>
      <c r="I7" s="81">
        <v>15</v>
      </c>
      <c r="J7" s="81">
        <v>12.2</v>
      </c>
      <c r="K7" s="359">
        <v>9.5</v>
      </c>
      <c r="L7" s="92">
        <v>9</v>
      </c>
      <c r="M7" s="360">
        <v>12</v>
      </c>
      <c r="N7" s="361">
        <v>14</v>
      </c>
      <c r="O7" s="361">
        <v>13</v>
      </c>
      <c r="P7" s="361">
        <v>13</v>
      </c>
      <c r="Q7" s="361">
        <v>10</v>
      </c>
      <c r="R7" s="361">
        <v>9</v>
      </c>
      <c r="S7" s="361">
        <v>9</v>
      </c>
      <c r="T7" s="361">
        <v>9</v>
      </c>
      <c r="U7" s="80" t="s">
        <v>2245</v>
      </c>
    </row>
    <row r="8" spans="1:21" s="71" customFormat="1" ht="21" customHeight="1" x14ac:dyDescent="0.25">
      <c r="A8" s="74" t="s">
        <v>6</v>
      </c>
      <c r="B8" s="76">
        <v>17.3</v>
      </c>
      <c r="C8" s="76">
        <v>16.3</v>
      </c>
      <c r="D8" s="75">
        <v>15.4</v>
      </c>
      <c r="E8" s="76">
        <v>17.5</v>
      </c>
      <c r="F8" s="76">
        <v>15.2</v>
      </c>
      <c r="G8" s="81">
        <v>13</v>
      </c>
      <c r="H8" s="81">
        <v>11.3</v>
      </c>
      <c r="I8" s="81">
        <v>10</v>
      </c>
      <c r="J8" s="81">
        <v>9.89</v>
      </c>
      <c r="K8" s="359">
        <v>6.55</v>
      </c>
      <c r="L8" s="92">
        <v>6</v>
      </c>
      <c r="M8" s="360">
        <v>5</v>
      </c>
      <c r="N8" s="361">
        <v>4</v>
      </c>
      <c r="O8" s="361">
        <v>5</v>
      </c>
      <c r="P8" s="361">
        <v>5</v>
      </c>
      <c r="Q8" s="361">
        <v>7</v>
      </c>
      <c r="R8" s="361">
        <v>7</v>
      </c>
      <c r="S8" s="361" t="s">
        <v>2383</v>
      </c>
      <c r="T8" s="361" t="s">
        <v>3735</v>
      </c>
      <c r="U8" s="78" t="s">
        <v>2196</v>
      </c>
    </row>
    <row r="9" spans="1:21" s="71" customFormat="1" ht="21" customHeight="1" x14ac:dyDescent="0.25">
      <c r="A9" s="74" t="s">
        <v>62</v>
      </c>
      <c r="B9" s="76">
        <v>16.8</v>
      </c>
      <c r="C9" s="76">
        <v>16.399999999999999</v>
      </c>
      <c r="D9" s="75">
        <v>11.8</v>
      </c>
      <c r="E9" s="76">
        <v>14</v>
      </c>
      <c r="F9" s="76">
        <v>12.4</v>
      </c>
      <c r="G9" s="81">
        <v>10</v>
      </c>
      <c r="H9" s="81">
        <v>7.27</v>
      </c>
      <c r="I9" s="81">
        <v>6</v>
      </c>
      <c r="J9" s="81">
        <v>5.63</v>
      </c>
      <c r="K9" s="359">
        <v>5.5</v>
      </c>
      <c r="L9" s="92">
        <v>5</v>
      </c>
      <c r="M9" s="360">
        <v>4</v>
      </c>
      <c r="N9" s="361">
        <v>5</v>
      </c>
      <c r="O9" s="361">
        <v>5</v>
      </c>
      <c r="P9" s="361">
        <v>4</v>
      </c>
      <c r="Q9" s="361">
        <v>4</v>
      </c>
      <c r="R9" s="361">
        <v>6</v>
      </c>
      <c r="S9" s="361">
        <v>5</v>
      </c>
      <c r="T9" s="361">
        <v>5</v>
      </c>
      <c r="U9" s="78" t="s">
        <v>2246</v>
      </c>
    </row>
    <row r="10" spans="1:21" s="71" customFormat="1" ht="21" customHeight="1" x14ac:dyDescent="0.25">
      <c r="A10" s="74" t="s">
        <v>63</v>
      </c>
      <c r="B10" s="76">
        <v>21.3</v>
      </c>
      <c r="C10" s="81" t="s">
        <v>33</v>
      </c>
      <c r="D10" s="75">
        <v>34.299999999999997</v>
      </c>
      <c r="E10" s="76">
        <v>44.5</v>
      </c>
      <c r="F10" s="76">
        <v>17.399999999999999</v>
      </c>
      <c r="G10" s="81">
        <v>18</v>
      </c>
      <c r="H10" s="81">
        <v>11.4</v>
      </c>
      <c r="I10" s="81">
        <v>17</v>
      </c>
      <c r="J10" s="81">
        <v>9.33</v>
      </c>
      <c r="K10" s="359">
        <v>7.66</v>
      </c>
      <c r="L10" s="92">
        <v>11</v>
      </c>
      <c r="M10" s="360">
        <v>12</v>
      </c>
      <c r="N10" s="361">
        <v>11</v>
      </c>
      <c r="O10" s="361">
        <v>9</v>
      </c>
      <c r="P10" s="361">
        <v>7</v>
      </c>
      <c r="Q10" s="361">
        <v>4</v>
      </c>
      <c r="R10" s="361">
        <v>6</v>
      </c>
      <c r="S10" s="361">
        <v>6</v>
      </c>
      <c r="T10" s="361">
        <v>8</v>
      </c>
      <c r="U10" s="78" t="s">
        <v>2247</v>
      </c>
    </row>
    <row r="11" spans="1:21" s="71" customFormat="1" ht="21" customHeight="1" x14ac:dyDescent="0.25">
      <c r="A11" s="82" t="s">
        <v>64</v>
      </c>
      <c r="B11" s="83">
        <v>18</v>
      </c>
      <c r="C11" s="83">
        <v>25.1</v>
      </c>
      <c r="D11" s="84">
        <v>11.5</v>
      </c>
      <c r="E11" s="83">
        <v>14.9</v>
      </c>
      <c r="F11" s="83">
        <v>12.1</v>
      </c>
      <c r="G11" s="362">
        <v>16</v>
      </c>
      <c r="H11" s="362">
        <v>9.07</v>
      </c>
      <c r="I11" s="362">
        <v>8</v>
      </c>
      <c r="J11" s="362">
        <v>6.67</v>
      </c>
      <c r="K11" s="363">
        <v>8.66</v>
      </c>
      <c r="L11" s="364">
        <v>6</v>
      </c>
      <c r="M11" s="365">
        <v>5</v>
      </c>
      <c r="N11" s="366">
        <v>3</v>
      </c>
      <c r="O11" s="366">
        <v>4</v>
      </c>
      <c r="P11" s="366">
        <v>4</v>
      </c>
      <c r="Q11" s="366">
        <v>6</v>
      </c>
      <c r="R11" s="366">
        <v>3</v>
      </c>
      <c r="S11" s="366">
        <v>2</v>
      </c>
      <c r="T11" s="361">
        <v>2</v>
      </c>
      <c r="U11" s="86" t="s">
        <v>2248</v>
      </c>
    </row>
    <row r="12" spans="1:21" s="71" customFormat="1" ht="21" customHeight="1" x14ac:dyDescent="0.25">
      <c r="A12" s="620"/>
      <c r="B12" s="620"/>
      <c r="C12" s="620"/>
      <c r="D12" s="620"/>
      <c r="E12" s="620"/>
      <c r="F12" s="620"/>
      <c r="G12" s="620"/>
      <c r="H12" s="620"/>
      <c r="I12" s="620"/>
      <c r="J12" s="620"/>
      <c r="K12" s="620"/>
      <c r="L12" s="620"/>
      <c r="M12" s="620"/>
      <c r="N12" s="620"/>
      <c r="O12" s="620"/>
      <c r="P12" s="620"/>
      <c r="Q12" s="620"/>
      <c r="R12" s="620"/>
      <c r="S12" s="620"/>
      <c r="T12" s="620"/>
      <c r="U12" s="620"/>
    </row>
    <row r="13" spans="1:21" s="72" customFormat="1" ht="21" customHeight="1" x14ac:dyDescent="0.25">
      <c r="A13" s="532" t="s">
        <v>3536</v>
      </c>
      <c r="B13" s="532"/>
      <c r="C13" s="532"/>
      <c r="D13" s="532"/>
      <c r="E13" s="532"/>
      <c r="F13" s="532"/>
      <c r="G13" s="532"/>
      <c r="H13" s="532"/>
      <c r="I13" s="532"/>
      <c r="J13" s="532"/>
      <c r="K13" s="532"/>
      <c r="L13" s="532"/>
      <c r="M13" s="532"/>
      <c r="N13" s="532"/>
      <c r="O13" s="532"/>
      <c r="P13" s="532"/>
      <c r="Q13" s="532"/>
      <c r="R13" s="532"/>
      <c r="S13" s="532"/>
      <c r="T13" s="532"/>
      <c r="U13" s="532"/>
    </row>
    <row r="14" spans="1:21" s="72" customFormat="1" ht="11.25" customHeight="1" x14ac:dyDescent="0.25">
      <c r="A14" s="525"/>
      <c r="B14" s="525"/>
      <c r="C14" s="525"/>
      <c r="D14" s="525"/>
      <c r="E14" s="525"/>
      <c r="F14" s="525"/>
      <c r="G14" s="525"/>
      <c r="H14" s="525"/>
      <c r="I14" s="525"/>
      <c r="J14" s="525"/>
      <c r="K14" s="525"/>
      <c r="L14" s="525"/>
      <c r="M14" s="525"/>
      <c r="N14" s="525"/>
      <c r="O14" s="525"/>
      <c r="P14" s="525"/>
      <c r="Q14" s="525"/>
      <c r="R14" s="525"/>
      <c r="S14" s="525"/>
      <c r="T14" s="525"/>
      <c r="U14" s="525"/>
    </row>
    <row r="15" spans="1:21" s="73" customFormat="1" ht="24" customHeight="1" x14ac:dyDescent="0.25">
      <c r="A15" s="342" t="s">
        <v>58</v>
      </c>
      <c r="B15" s="346">
        <v>1996</v>
      </c>
      <c r="C15" s="346">
        <v>1997</v>
      </c>
      <c r="D15" s="346">
        <v>1998</v>
      </c>
      <c r="E15" s="346">
        <v>1999</v>
      </c>
      <c r="F15" s="346">
        <v>2000</v>
      </c>
      <c r="G15" s="347">
        <v>2001</v>
      </c>
      <c r="H15" s="347">
        <v>2002</v>
      </c>
      <c r="I15" s="347">
        <v>2003</v>
      </c>
      <c r="J15" s="347">
        <v>2004</v>
      </c>
      <c r="K15" s="348">
        <v>2008</v>
      </c>
      <c r="L15" s="349">
        <v>2009</v>
      </c>
      <c r="M15" s="349">
        <v>2012</v>
      </c>
      <c r="N15" s="349">
        <v>2013</v>
      </c>
      <c r="O15" s="349">
        <v>2014</v>
      </c>
      <c r="P15" s="349">
        <v>2015</v>
      </c>
      <c r="Q15" s="349">
        <v>2016</v>
      </c>
      <c r="R15" s="349">
        <v>2017</v>
      </c>
      <c r="S15" s="349">
        <v>2018</v>
      </c>
      <c r="T15" s="344">
        <v>2019</v>
      </c>
      <c r="U15" s="350" t="s">
        <v>1705</v>
      </c>
    </row>
    <row r="16" spans="1:21" s="71" customFormat="1" ht="21" customHeight="1" x14ac:dyDescent="0.25">
      <c r="A16" s="184" t="s">
        <v>59</v>
      </c>
      <c r="B16" s="185">
        <v>14.8</v>
      </c>
      <c r="C16" s="185">
        <v>20</v>
      </c>
      <c r="D16" s="186" t="s">
        <v>56</v>
      </c>
      <c r="E16" s="185">
        <v>33</v>
      </c>
      <c r="F16" s="185">
        <v>28.6</v>
      </c>
      <c r="G16" s="354">
        <v>39</v>
      </c>
      <c r="H16" s="354">
        <v>31.8</v>
      </c>
      <c r="I16" s="354">
        <v>25</v>
      </c>
      <c r="J16" s="354">
        <v>24.3</v>
      </c>
      <c r="K16" s="355">
        <v>20</v>
      </c>
      <c r="L16" s="356">
        <v>21</v>
      </c>
      <c r="M16" s="356">
        <v>24</v>
      </c>
      <c r="N16" s="356">
        <v>17</v>
      </c>
      <c r="O16" s="358">
        <v>20</v>
      </c>
      <c r="P16" s="358">
        <v>21</v>
      </c>
      <c r="Q16" s="358">
        <v>27</v>
      </c>
      <c r="R16" s="358">
        <v>29</v>
      </c>
      <c r="S16" s="358">
        <v>29</v>
      </c>
      <c r="T16" s="361">
        <v>25</v>
      </c>
      <c r="U16" s="194" t="s">
        <v>2243</v>
      </c>
    </row>
    <row r="17" spans="1:21" s="71" customFormat="1" ht="21" customHeight="1" x14ac:dyDescent="0.25">
      <c r="A17" s="74" t="s">
        <v>60</v>
      </c>
      <c r="B17" s="76">
        <v>28</v>
      </c>
      <c r="C17" s="76">
        <v>20.399999999999999</v>
      </c>
      <c r="D17" s="76">
        <v>25</v>
      </c>
      <c r="E17" s="76">
        <v>27.1</v>
      </c>
      <c r="F17" s="76">
        <v>40.200000000000003</v>
      </c>
      <c r="G17" s="81">
        <v>23</v>
      </c>
      <c r="H17" s="81">
        <v>25.5</v>
      </c>
      <c r="I17" s="81">
        <v>35</v>
      </c>
      <c r="J17" s="81">
        <v>51.8</v>
      </c>
      <c r="K17" s="359">
        <v>40.83</v>
      </c>
      <c r="L17" s="92">
        <v>37</v>
      </c>
      <c r="M17" s="92">
        <v>28</v>
      </c>
      <c r="N17" s="92">
        <v>26</v>
      </c>
      <c r="O17" s="361">
        <v>30</v>
      </c>
      <c r="P17" s="361">
        <v>20</v>
      </c>
      <c r="Q17" s="361">
        <v>31</v>
      </c>
      <c r="R17" s="361">
        <v>31</v>
      </c>
      <c r="S17" s="361">
        <v>30</v>
      </c>
      <c r="T17" s="361">
        <v>25</v>
      </c>
      <c r="U17" s="189" t="s">
        <v>2244</v>
      </c>
    </row>
    <row r="18" spans="1:21" s="71" customFormat="1" ht="21" customHeight="1" x14ac:dyDescent="0.25">
      <c r="A18" s="79" t="s">
        <v>61</v>
      </c>
      <c r="B18" s="76">
        <v>9</v>
      </c>
      <c r="C18" s="76">
        <v>13</v>
      </c>
      <c r="D18" s="76">
        <v>16.7</v>
      </c>
      <c r="E18" s="76">
        <v>10.7</v>
      </c>
      <c r="F18" s="76">
        <v>14.4</v>
      </c>
      <c r="G18" s="81">
        <v>18</v>
      </c>
      <c r="H18" s="81">
        <v>18.399999999999999</v>
      </c>
      <c r="I18" s="81">
        <v>26</v>
      </c>
      <c r="J18" s="81">
        <v>16.8</v>
      </c>
      <c r="K18" s="359">
        <v>15.4</v>
      </c>
      <c r="L18" s="92">
        <v>17</v>
      </c>
      <c r="M18" s="92">
        <v>21</v>
      </c>
      <c r="N18" s="92">
        <v>22</v>
      </c>
      <c r="O18" s="361">
        <v>22</v>
      </c>
      <c r="P18" s="361">
        <v>20</v>
      </c>
      <c r="Q18" s="361">
        <v>18</v>
      </c>
      <c r="R18" s="361">
        <v>17</v>
      </c>
      <c r="S18" s="361">
        <v>16</v>
      </c>
      <c r="T18" s="361">
        <v>19</v>
      </c>
      <c r="U18" s="190" t="s">
        <v>2245</v>
      </c>
    </row>
    <row r="19" spans="1:21" s="71" customFormat="1" ht="21" customHeight="1" x14ac:dyDescent="0.25">
      <c r="A19" s="74" t="s">
        <v>6</v>
      </c>
      <c r="B19" s="76">
        <v>39.700000000000003</v>
      </c>
      <c r="C19" s="76">
        <v>34</v>
      </c>
      <c r="D19" s="76">
        <v>33.9</v>
      </c>
      <c r="E19" s="76">
        <v>35.700000000000003</v>
      </c>
      <c r="F19" s="76">
        <v>39.9</v>
      </c>
      <c r="G19" s="81">
        <v>37</v>
      </c>
      <c r="H19" s="81">
        <v>37.299999999999997</v>
      </c>
      <c r="I19" s="81">
        <v>42</v>
      </c>
      <c r="J19" s="81">
        <v>46.1</v>
      </c>
      <c r="K19" s="359">
        <v>56.67</v>
      </c>
      <c r="L19" s="92">
        <v>19</v>
      </c>
      <c r="M19" s="92">
        <v>59</v>
      </c>
      <c r="N19" s="92">
        <v>66</v>
      </c>
      <c r="O19" s="361">
        <v>61</v>
      </c>
      <c r="P19" s="361">
        <v>65</v>
      </c>
      <c r="Q19" s="361">
        <v>66</v>
      </c>
      <c r="R19" s="361">
        <v>68</v>
      </c>
      <c r="S19" s="361" t="s">
        <v>2384</v>
      </c>
      <c r="T19" s="361" t="s">
        <v>3736</v>
      </c>
      <c r="U19" s="189" t="s">
        <v>2196</v>
      </c>
    </row>
    <row r="20" spans="1:21" s="71" customFormat="1" ht="21" customHeight="1" x14ac:dyDescent="0.25">
      <c r="A20" s="74" t="s">
        <v>62</v>
      </c>
      <c r="B20" s="76">
        <v>25</v>
      </c>
      <c r="C20" s="76">
        <v>30.7</v>
      </c>
      <c r="D20" s="76">
        <v>30.8</v>
      </c>
      <c r="E20" s="76">
        <v>24.3</v>
      </c>
      <c r="F20" s="76">
        <v>25.2</v>
      </c>
      <c r="G20" s="81">
        <v>31</v>
      </c>
      <c r="H20" s="81">
        <v>25.5</v>
      </c>
      <c r="I20" s="81">
        <v>26</v>
      </c>
      <c r="J20" s="81">
        <v>30.3</v>
      </c>
      <c r="K20" s="359">
        <v>26.22</v>
      </c>
      <c r="L20" s="92">
        <v>23</v>
      </c>
      <c r="M20" s="92">
        <v>28</v>
      </c>
      <c r="N20" s="92">
        <v>24</v>
      </c>
      <c r="O20" s="361">
        <v>24</v>
      </c>
      <c r="P20" s="361">
        <v>23</v>
      </c>
      <c r="Q20" s="361">
        <v>27</v>
      </c>
      <c r="R20" s="361">
        <v>28</v>
      </c>
      <c r="S20" s="361">
        <v>30</v>
      </c>
      <c r="T20" s="361">
        <v>37</v>
      </c>
      <c r="U20" s="189" t="s">
        <v>2246</v>
      </c>
    </row>
    <row r="21" spans="1:21" s="71" customFormat="1" ht="21" customHeight="1" x14ac:dyDescent="0.25">
      <c r="A21" s="74" t="s">
        <v>63</v>
      </c>
      <c r="B21" s="76">
        <v>29.3</v>
      </c>
      <c r="C21" s="81" t="s">
        <v>33</v>
      </c>
      <c r="D21" s="76">
        <v>32</v>
      </c>
      <c r="E21" s="76">
        <v>30.5</v>
      </c>
      <c r="F21" s="76">
        <v>34.799999999999997</v>
      </c>
      <c r="G21" s="81">
        <v>74</v>
      </c>
      <c r="H21" s="81">
        <v>81.7</v>
      </c>
      <c r="I21" s="81">
        <v>71</v>
      </c>
      <c r="J21" s="81">
        <v>59.7</v>
      </c>
      <c r="K21" s="359">
        <v>64</v>
      </c>
      <c r="L21" s="92">
        <v>68</v>
      </c>
      <c r="M21" s="92">
        <v>70</v>
      </c>
      <c r="N21" s="92">
        <v>70</v>
      </c>
      <c r="O21" s="361">
        <v>70</v>
      </c>
      <c r="P21" s="361">
        <v>56</v>
      </c>
      <c r="Q21" s="361">
        <v>49</v>
      </c>
      <c r="R21" s="361">
        <v>41</v>
      </c>
      <c r="S21" s="361">
        <v>44</v>
      </c>
      <c r="T21" s="361">
        <v>42</v>
      </c>
      <c r="U21" s="189" t="s">
        <v>2247</v>
      </c>
    </row>
    <row r="22" spans="1:21" s="71" customFormat="1" ht="21" customHeight="1" x14ac:dyDescent="0.25">
      <c r="A22" s="82" t="s">
        <v>64</v>
      </c>
      <c r="B22" s="83">
        <v>35.299999999999997</v>
      </c>
      <c r="C22" s="83">
        <v>34.299999999999997</v>
      </c>
      <c r="D22" s="83">
        <v>19.5</v>
      </c>
      <c r="E22" s="83">
        <v>29.6</v>
      </c>
      <c r="F22" s="83">
        <v>25.5</v>
      </c>
      <c r="G22" s="362">
        <v>23</v>
      </c>
      <c r="H22" s="362">
        <v>17.399999999999999</v>
      </c>
      <c r="I22" s="362">
        <v>21</v>
      </c>
      <c r="J22" s="362">
        <v>18.3</v>
      </c>
      <c r="K22" s="363">
        <v>39.33</v>
      </c>
      <c r="L22" s="364">
        <v>41</v>
      </c>
      <c r="M22" s="364">
        <v>20</v>
      </c>
      <c r="N22" s="364">
        <v>13</v>
      </c>
      <c r="O22" s="366">
        <v>20</v>
      </c>
      <c r="P22" s="366">
        <v>25</v>
      </c>
      <c r="Q22" s="366">
        <v>30</v>
      </c>
      <c r="R22" s="366">
        <v>18</v>
      </c>
      <c r="S22" s="366">
        <v>21</v>
      </c>
      <c r="T22" s="361">
        <v>27</v>
      </c>
      <c r="U22" s="191" t="s">
        <v>2248</v>
      </c>
    </row>
    <row r="23" spans="1:21" s="71" customFormat="1" ht="21" customHeight="1" x14ac:dyDescent="0.25">
      <c r="A23" s="621"/>
      <c r="B23" s="621"/>
      <c r="C23" s="621"/>
      <c r="D23" s="621"/>
      <c r="E23" s="621"/>
      <c r="F23" s="621"/>
      <c r="G23" s="621"/>
      <c r="H23" s="621"/>
      <c r="I23" s="621"/>
      <c r="J23" s="621"/>
      <c r="K23" s="621"/>
      <c r="L23" s="621"/>
      <c r="M23" s="621"/>
      <c r="N23" s="621"/>
      <c r="O23" s="621"/>
      <c r="P23" s="621"/>
      <c r="Q23" s="621"/>
      <c r="R23" s="621"/>
      <c r="S23" s="621"/>
      <c r="T23" s="621"/>
      <c r="U23" s="621"/>
    </row>
    <row r="24" spans="1:21" s="72" customFormat="1" ht="32.25" customHeight="1" x14ac:dyDescent="0.25">
      <c r="A24" s="525" t="s">
        <v>3537</v>
      </c>
      <c r="B24" s="525"/>
      <c r="C24" s="525"/>
      <c r="D24" s="525"/>
      <c r="E24" s="525"/>
      <c r="F24" s="525"/>
      <c r="G24" s="525"/>
      <c r="H24" s="525"/>
      <c r="I24" s="525"/>
      <c r="J24" s="525"/>
      <c r="K24" s="525"/>
      <c r="L24" s="525"/>
      <c r="M24" s="525"/>
      <c r="N24" s="525"/>
      <c r="O24" s="525"/>
      <c r="P24" s="525"/>
      <c r="Q24" s="525"/>
      <c r="R24" s="525"/>
      <c r="S24" s="525"/>
      <c r="T24" s="525"/>
      <c r="U24" s="525"/>
    </row>
    <row r="25" spans="1:21" s="89" customFormat="1" ht="24" customHeight="1" x14ac:dyDescent="0.25">
      <c r="A25" s="351" t="s">
        <v>58</v>
      </c>
      <c r="B25" s="347"/>
      <c r="C25" s="349">
        <v>1999</v>
      </c>
      <c r="D25" s="349">
        <v>2000</v>
      </c>
      <c r="E25" s="352"/>
      <c r="F25" s="352"/>
      <c r="G25" s="349">
        <v>2001</v>
      </c>
      <c r="H25" s="349">
        <v>2002</v>
      </c>
      <c r="I25" s="349">
        <v>2003</v>
      </c>
      <c r="J25" s="349">
        <v>2004</v>
      </c>
      <c r="K25" s="349">
        <v>2008</v>
      </c>
      <c r="L25" s="349">
        <v>2009</v>
      </c>
      <c r="M25" s="349">
        <v>2012</v>
      </c>
      <c r="N25" s="349">
        <v>2013</v>
      </c>
      <c r="O25" s="349">
        <v>2014</v>
      </c>
      <c r="P25" s="349">
        <v>2015</v>
      </c>
      <c r="Q25" s="353">
        <v>2016</v>
      </c>
      <c r="R25" s="353">
        <v>2017</v>
      </c>
      <c r="S25" s="353">
        <v>2018</v>
      </c>
      <c r="T25" s="344">
        <v>2019</v>
      </c>
      <c r="U25" s="350" t="s">
        <v>1705</v>
      </c>
    </row>
    <row r="26" spans="1:21" s="71" customFormat="1" ht="21" customHeight="1" x14ac:dyDescent="0.25">
      <c r="A26" s="184" t="s">
        <v>59</v>
      </c>
      <c r="B26" s="192"/>
      <c r="C26" s="91">
        <v>161</v>
      </c>
      <c r="D26" s="185">
        <v>237</v>
      </c>
      <c r="E26" s="193"/>
      <c r="F26" s="193"/>
      <c r="G26" s="356">
        <v>198</v>
      </c>
      <c r="H26" s="354">
        <v>169</v>
      </c>
      <c r="I26" s="354">
        <v>154</v>
      </c>
      <c r="J26" s="354">
        <v>152</v>
      </c>
      <c r="K26" s="358">
        <v>88.33</v>
      </c>
      <c r="L26" s="356">
        <v>94</v>
      </c>
      <c r="M26" s="356">
        <v>83</v>
      </c>
      <c r="N26" s="356">
        <v>79</v>
      </c>
      <c r="O26" s="358">
        <v>84</v>
      </c>
      <c r="P26" s="358">
        <v>89</v>
      </c>
      <c r="Q26" s="367">
        <v>108</v>
      </c>
      <c r="R26" s="358">
        <v>120</v>
      </c>
      <c r="S26" s="358">
        <v>236</v>
      </c>
      <c r="T26" s="361">
        <v>135</v>
      </c>
      <c r="U26" s="188" t="s">
        <v>2243</v>
      </c>
    </row>
    <row r="27" spans="1:21" s="71" customFormat="1" ht="21" customHeight="1" x14ac:dyDescent="0.25">
      <c r="A27" s="74" t="s">
        <v>60</v>
      </c>
      <c r="B27" s="90"/>
      <c r="C27" s="92" t="s">
        <v>33</v>
      </c>
      <c r="D27" s="76">
        <v>89.7</v>
      </c>
      <c r="E27" s="88"/>
      <c r="F27" s="88"/>
      <c r="G27" s="92">
        <v>68</v>
      </c>
      <c r="H27" s="81">
        <v>64.3</v>
      </c>
      <c r="I27" s="81">
        <v>76</v>
      </c>
      <c r="J27" s="81">
        <v>69</v>
      </c>
      <c r="K27" s="361">
        <v>100.17</v>
      </c>
      <c r="L27" s="92">
        <v>112</v>
      </c>
      <c r="M27" s="92">
        <v>121</v>
      </c>
      <c r="N27" s="92">
        <v>113</v>
      </c>
      <c r="O27" s="361">
        <v>139</v>
      </c>
      <c r="P27" s="361">
        <v>119</v>
      </c>
      <c r="Q27" s="368">
        <v>103</v>
      </c>
      <c r="R27" s="361">
        <v>92</v>
      </c>
      <c r="S27" s="361">
        <v>90</v>
      </c>
      <c r="T27" s="361">
        <v>74</v>
      </c>
      <c r="U27" s="78" t="s">
        <v>2244</v>
      </c>
    </row>
    <row r="28" spans="1:21" s="71" customFormat="1" ht="21" customHeight="1" x14ac:dyDescent="0.25">
      <c r="A28" s="79" t="s">
        <v>61</v>
      </c>
      <c r="B28" s="93"/>
      <c r="C28" s="77">
        <v>71.7</v>
      </c>
      <c r="D28" s="76">
        <v>65</v>
      </c>
      <c r="E28" s="88"/>
      <c r="F28" s="88"/>
      <c r="G28" s="92">
        <v>77.599999999999994</v>
      </c>
      <c r="H28" s="81">
        <v>74.8</v>
      </c>
      <c r="I28" s="81">
        <v>86</v>
      </c>
      <c r="J28" s="81">
        <v>60</v>
      </c>
      <c r="K28" s="361">
        <v>62.5</v>
      </c>
      <c r="L28" s="92">
        <v>73</v>
      </c>
      <c r="M28" s="92">
        <v>57</v>
      </c>
      <c r="N28" s="92">
        <v>75</v>
      </c>
      <c r="O28" s="361">
        <v>57</v>
      </c>
      <c r="P28" s="361">
        <v>59</v>
      </c>
      <c r="Q28" s="368">
        <v>65</v>
      </c>
      <c r="R28" s="361">
        <v>62</v>
      </c>
      <c r="S28" s="361">
        <v>78</v>
      </c>
      <c r="T28" s="361">
        <v>73</v>
      </c>
      <c r="U28" s="80" t="s">
        <v>2245</v>
      </c>
    </row>
    <row r="29" spans="1:21" s="71" customFormat="1" ht="21" customHeight="1" x14ac:dyDescent="0.25">
      <c r="A29" s="74" t="s">
        <v>6</v>
      </c>
      <c r="B29" s="90"/>
      <c r="C29" s="77">
        <v>172</v>
      </c>
      <c r="D29" s="76">
        <v>155</v>
      </c>
      <c r="E29" s="88"/>
      <c r="F29" s="88"/>
      <c r="G29" s="92">
        <v>146</v>
      </c>
      <c r="H29" s="81">
        <v>158</v>
      </c>
      <c r="I29" s="81">
        <v>151</v>
      </c>
      <c r="J29" s="81">
        <v>149</v>
      </c>
      <c r="K29" s="361">
        <v>214.11</v>
      </c>
      <c r="L29" s="92">
        <v>252</v>
      </c>
      <c r="M29" s="92">
        <v>237</v>
      </c>
      <c r="N29" s="92">
        <v>221</v>
      </c>
      <c r="O29" s="361">
        <v>217</v>
      </c>
      <c r="P29" s="361">
        <v>220</v>
      </c>
      <c r="Q29" s="368">
        <v>278</v>
      </c>
      <c r="R29" s="361">
        <v>241</v>
      </c>
      <c r="S29" s="361" t="s">
        <v>2385</v>
      </c>
      <c r="T29" s="361" t="s">
        <v>3737</v>
      </c>
      <c r="U29" s="78" t="s">
        <v>2196</v>
      </c>
    </row>
    <row r="30" spans="1:21" s="71" customFormat="1" ht="21" customHeight="1" x14ac:dyDescent="0.25">
      <c r="A30" s="74" t="s">
        <v>62</v>
      </c>
      <c r="B30" s="90"/>
      <c r="C30" s="77">
        <v>127</v>
      </c>
      <c r="D30" s="76">
        <v>98</v>
      </c>
      <c r="E30" s="88"/>
      <c r="F30" s="88"/>
      <c r="G30" s="92">
        <v>68.8</v>
      </c>
      <c r="H30" s="81">
        <v>71</v>
      </c>
      <c r="I30" s="81">
        <v>64</v>
      </c>
      <c r="J30" s="81">
        <v>71</v>
      </c>
      <c r="K30" s="361">
        <v>84.66</v>
      </c>
      <c r="L30" s="92">
        <v>81</v>
      </c>
      <c r="M30" s="92">
        <v>79</v>
      </c>
      <c r="N30" s="92">
        <v>90</v>
      </c>
      <c r="O30" s="361">
        <v>95</v>
      </c>
      <c r="P30" s="361">
        <v>93</v>
      </c>
      <c r="Q30" s="368">
        <v>100</v>
      </c>
      <c r="R30" s="361">
        <v>108</v>
      </c>
      <c r="S30" s="361">
        <v>105</v>
      </c>
      <c r="T30" s="361">
        <v>99</v>
      </c>
      <c r="U30" s="78" t="s">
        <v>2246</v>
      </c>
    </row>
    <row r="31" spans="1:21" s="71" customFormat="1" ht="21" customHeight="1" x14ac:dyDescent="0.25">
      <c r="A31" s="74" t="s">
        <v>63</v>
      </c>
      <c r="B31" s="90"/>
      <c r="C31" s="77">
        <v>140</v>
      </c>
      <c r="D31" s="76">
        <v>145</v>
      </c>
      <c r="E31" s="88"/>
      <c r="F31" s="88"/>
      <c r="G31" s="92">
        <v>117</v>
      </c>
      <c r="H31" s="81">
        <v>128</v>
      </c>
      <c r="I31" s="81">
        <v>121</v>
      </c>
      <c r="J31" s="81">
        <v>134</v>
      </c>
      <c r="K31" s="361">
        <v>102.56</v>
      </c>
      <c r="L31" s="92">
        <v>126</v>
      </c>
      <c r="M31" s="92">
        <v>135</v>
      </c>
      <c r="N31" s="92">
        <v>159</v>
      </c>
      <c r="O31" s="361">
        <v>122</v>
      </c>
      <c r="P31" s="361">
        <v>105</v>
      </c>
      <c r="Q31" s="368">
        <v>113</v>
      </c>
      <c r="R31" s="361">
        <v>120</v>
      </c>
      <c r="S31" s="369">
        <v>148</v>
      </c>
      <c r="T31" s="361">
        <v>104</v>
      </c>
      <c r="U31" s="78" t="s">
        <v>2247</v>
      </c>
    </row>
    <row r="32" spans="1:21" s="71" customFormat="1" ht="21" customHeight="1" x14ac:dyDescent="0.25">
      <c r="A32" s="82" t="s">
        <v>64</v>
      </c>
      <c r="B32" s="94"/>
      <c r="C32" s="85">
        <v>115</v>
      </c>
      <c r="D32" s="83">
        <v>107</v>
      </c>
      <c r="E32" s="95"/>
      <c r="F32" s="95"/>
      <c r="G32" s="364">
        <v>67.2</v>
      </c>
      <c r="H32" s="362">
        <v>68.7</v>
      </c>
      <c r="I32" s="362">
        <v>70</v>
      </c>
      <c r="J32" s="362">
        <v>78</v>
      </c>
      <c r="K32" s="366">
        <v>126.67</v>
      </c>
      <c r="L32" s="364">
        <v>117</v>
      </c>
      <c r="M32" s="364">
        <v>117</v>
      </c>
      <c r="N32" s="364">
        <v>117</v>
      </c>
      <c r="O32" s="366">
        <v>96</v>
      </c>
      <c r="P32" s="366">
        <v>107</v>
      </c>
      <c r="Q32" s="370">
        <v>119</v>
      </c>
      <c r="R32" s="366">
        <v>151</v>
      </c>
      <c r="S32" s="366">
        <v>166</v>
      </c>
      <c r="T32" s="361">
        <v>125</v>
      </c>
      <c r="U32" s="86" t="s">
        <v>2248</v>
      </c>
    </row>
    <row r="33" spans="1:21" s="71" customFormat="1" ht="33" customHeight="1" x14ac:dyDescent="0.25">
      <c r="A33" s="555" t="s">
        <v>3539</v>
      </c>
      <c r="B33" s="616"/>
      <c r="C33" s="616"/>
      <c r="D33" s="616"/>
      <c r="E33" s="616"/>
      <c r="F33" s="616"/>
      <c r="G33" s="616"/>
      <c r="H33" s="616"/>
      <c r="I33" s="616"/>
      <c r="J33" s="616"/>
      <c r="K33" s="616"/>
      <c r="L33" s="616"/>
      <c r="M33" s="616"/>
      <c r="N33" s="616"/>
      <c r="O33" s="616"/>
      <c r="P33" s="616"/>
      <c r="Q33" s="616"/>
      <c r="R33" s="616"/>
      <c r="S33" s="616"/>
      <c r="T33" s="616"/>
      <c r="U33" s="616"/>
    </row>
    <row r="34" spans="1:21" s="71" customFormat="1" ht="18.75" customHeight="1" x14ac:dyDescent="0.25">
      <c r="A34" s="617" t="s">
        <v>2386</v>
      </c>
      <c r="B34" s="617"/>
      <c r="C34" s="617"/>
      <c r="D34" s="617"/>
      <c r="E34" s="617"/>
      <c r="F34" s="617"/>
      <c r="G34" s="617"/>
      <c r="H34" s="617"/>
      <c r="I34" s="617"/>
      <c r="J34" s="617"/>
      <c r="K34" s="617"/>
      <c r="L34" s="617"/>
      <c r="M34" s="617"/>
      <c r="N34" s="617"/>
      <c r="O34" s="617"/>
      <c r="P34" s="617"/>
      <c r="Q34" s="617"/>
      <c r="R34" s="617"/>
      <c r="S34" s="617"/>
      <c r="T34" s="617"/>
      <c r="U34" s="617"/>
    </row>
    <row r="35" spans="1:21" s="71" customFormat="1" ht="16.5" customHeight="1" x14ac:dyDescent="0.25">
      <c r="A35" s="617" t="s">
        <v>3538</v>
      </c>
      <c r="B35" s="617"/>
      <c r="C35" s="617"/>
      <c r="D35" s="617"/>
      <c r="E35" s="617"/>
      <c r="F35" s="617"/>
      <c r="G35" s="617"/>
      <c r="H35" s="617"/>
      <c r="I35" s="617"/>
      <c r="J35" s="617"/>
      <c r="K35" s="617"/>
      <c r="L35" s="617"/>
      <c r="M35" s="617"/>
      <c r="N35" s="617"/>
      <c r="O35" s="617"/>
      <c r="P35" s="617"/>
      <c r="Q35" s="617"/>
      <c r="R35" s="617"/>
      <c r="S35" s="617"/>
      <c r="T35" s="617"/>
      <c r="U35" s="617"/>
    </row>
    <row r="36" spans="1:21" s="71" customFormat="1" ht="16.5" customHeight="1" x14ac:dyDescent="0.25">
      <c r="A36" s="87" t="s">
        <v>862</v>
      </c>
      <c r="B36" s="96"/>
      <c r="J36" s="87" t="s">
        <v>988</v>
      </c>
      <c r="O36" s="71" t="s">
        <v>3738</v>
      </c>
      <c r="U36" s="87"/>
    </row>
    <row r="38" spans="1:21" x14ac:dyDescent="0.25">
      <c r="L38" s="205"/>
    </row>
    <row r="40" spans="1:21" ht="12.75" customHeight="1" x14ac:dyDescent="0.25"/>
    <row r="42" spans="1:21" ht="12.75" customHeight="1" x14ac:dyDescent="0.25"/>
    <row r="43" spans="1:21" ht="11.25" customHeight="1" x14ac:dyDescent="0.25"/>
    <row r="46" spans="1:21" x14ac:dyDescent="0.25">
      <c r="M46" s="10" t="s">
        <v>3739</v>
      </c>
    </row>
    <row r="48" spans="1:21" s="71" customFormat="1" x14ac:dyDescent="0.25"/>
    <row r="49" spans="1:21" s="71" customFormat="1" ht="12.75" customHeight="1" x14ac:dyDescent="0.25">
      <c r="A49" s="445"/>
      <c r="B49" s="445"/>
      <c r="C49" s="445"/>
      <c r="D49" s="445"/>
      <c r="E49" s="445"/>
      <c r="F49" s="445"/>
      <c r="G49" s="445"/>
      <c r="H49" s="445"/>
      <c r="I49" s="445"/>
      <c r="J49" s="445"/>
      <c r="K49" s="445"/>
      <c r="L49" s="445"/>
      <c r="M49" s="445"/>
      <c r="N49" s="445"/>
      <c r="O49" s="445"/>
      <c r="P49" s="445"/>
      <c r="Q49" s="445"/>
      <c r="R49" s="445"/>
      <c r="S49" s="445"/>
      <c r="T49" s="445"/>
      <c r="U49" s="445"/>
    </row>
    <row r="50" spans="1:21" s="71" customFormat="1" ht="6.75" customHeight="1" x14ac:dyDescent="0.25">
      <c r="A50" s="445"/>
      <c r="B50" s="445"/>
      <c r="C50" s="445"/>
      <c r="D50" s="445"/>
      <c r="E50" s="445"/>
      <c r="F50" s="445"/>
      <c r="G50" s="445"/>
      <c r="H50" s="445"/>
      <c r="I50" s="445"/>
      <c r="J50" s="445"/>
      <c r="K50" s="445"/>
      <c r="L50" s="445"/>
      <c r="M50" s="445"/>
      <c r="N50" s="445"/>
      <c r="O50" s="445"/>
      <c r="P50" s="445"/>
      <c r="Q50" s="445"/>
      <c r="R50" s="445"/>
      <c r="S50" s="445"/>
      <c r="T50" s="445"/>
      <c r="U50" s="445"/>
    </row>
    <row r="51" spans="1:21" s="71" customFormat="1" x14ac:dyDescent="0.25">
      <c r="A51" s="97"/>
      <c r="B51" s="97"/>
      <c r="C51" s="97"/>
      <c r="D51" s="97"/>
      <c r="E51" s="97"/>
      <c r="F51" s="97"/>
      <c r="G51" s="97"/>
      <c r="H51" s="97"/>
      <c r="I51" s="97"/>
      <c r="J51" s="97"/>
      <c r="K51" s="97"/>
      <c r="L51" s="97"/>
      <c r="M51" s="97"/>
      <c r="N51" s="97"/>
      <c r="O51" s="97"/>
      <c r="P51" s="97"/>
      <c r="Q51" s="97"/>
      <c r="R51" s="97"/>
      <c r="S51" s="97"/>
      <c r="T51" s="97"/>
      <c r="U51" s="97"/>
    </row>
    <row r="52" spans="1:21" s="71" customFormat="1" x14ac:dyDescent="0.25">
      <c r="A52" s="88"/>
      <c r="B52" s="88"/>
      <c r="C52" s="88"/>
      <c r="D52" s="88"/>
      <c r="E52" s="88"/>
      <c r="F52" s="88"/>
      <c r="G52" s="88"/>
      <c r="H52" s="88"/>
      <c r="I52" s="88"/>
      <c r="J52" s="88"/>
      <c r="K52" s="88"/>
      <c r="L52" s="88"/>
      <c r="M52" s="88"/>
      <c r="N52" s="88"/>
      <c r="O52" s="88"/>
      <c r="P52" s="88"/>
      <c r="Q52" s="88"/>
      <c r="R52" s="88"/>
      <c r="S52" s="88"/>
      <c r="T52" s="88"/>
      <c r="U52" s="88"/>
    </row>
    <row r="53" spans="1:21" s="71" customFormat="1" x14ac:dyDescent="0.25">
      <c r="A53" s="88"/>
      <c r="B53" s="88"/>
      <c r="C53" s="88"/>
      <c r="D53" s="88"/>
      <c r="E53" s="88"/>
      <c r="F53" s="88"/>
      <c r="G53" s="88"/>
      <c r="H53" s="88"/>
      <c r="I53" s="88"/>
      <c r="J53" s="88"/>
      <c r="K53" s="88"/>
      <c r="L53" s="88"/>
      <c r="M53" s="88"/>
      <c r="N53" s="88"/>
      <c r="O53" s="88"/>
      <c r="P53" s="88"/>
      <c r="Q53" s="88"/>
      <c r="R53" s="88"/>
      <c r="S53" s="88"/>
      <c r="T53" s="88"/>
      <c r="U53" s="88"/>
    </row>
    <row r="54" spans="1:21" s="71" customFormat="1" x14ac:dyDescent="0.25">
      <c r="A54" s="88"/>
      <c r="B54" s="88"/>
      <c r="C54" s="88"/>
      <c r="D54" s="88"/>
      <c r="E54" s="88"/>
      <c r="F54" s="88"/>
      <c r="G54" s="88"/>
      <c r="H54" s="88"/>
      <c r="I54" s="88"/>
      <c r="J54" s="88"/>
      <c r="K54" s="88"/>
      <c r="L54" s="88"/>
      <c r="M54" s="88"/>
      <c r="N54" s="88"/>
      <c r="O54" s="88"/>
      <c r="P54" s="88"/>
      <c r="Q54" s="88"/>
      <c r="R54" s="88"/>
      <c r="S54" s="88"/>
      <c r="T54" s="88"/>
      <c r="U54" s="88"/>
    </row>
    <row r="55" spans="1:21" s="71" customFormat="1" x14ac:dyDescent="0.25">
      <c r="A55" s="88"/>
      <c r="B55" s="88"/>
      <c r="C55" s="88"/>
      <c r="D55" s="88"/>
      <c r="E55" s="88"/>
      <c r="F55" s="88"/>
      <c r="G55" s="88"/>
      <c r="H55" s="88"/>
      <c r="I55" s="88"/>
      <c r="J55" s="88"/>
      <c r="K55" s="88"/>
      <c r="L55" s="88"/>
      <c r="M55" s="88"/>
      <c r="N55" s="88"/>
      <c r="O55" s="88"/>
      <c r="P55" s="88"/>
      <c r="Q55" s="88"/>
      <c r="R55" s="88"/>
      <c r="S55" s="88"/>
      <c r="T55" s="88"/>
      <c r="U55" s="88"/>
    </row>
    <row r="56" spans="1:21" s="71" customFormat="1" x14ac:dyDescent="0.25">
      <c r="A56" s="88"/>
      <c r="B56" s="88"/>
      <c r="C56" s="88"/>
      <c r="D56" s="88"/>
      <c r="E56" s="88"/>
      <c r="F56" s="88"/>
      <c r="G56" s="88"/>
      <c r="H56" s="88"/>
      <c r="I56" s="88"/>
      <c r="J56" s="88"/>
      <c r="K56" s="88"/>
      <c r="L56" s="88"/>
      <c r="M56" s="88"/>
      <c r="N56" s="88"/>
      <c r="O56" s="88"/>
      <c r="P56" s="88"/>
      <c r="Q56" s="88"/>
      <c r="R56" s="88"/>
      <c r="S56" s="88"/>
      <c r="T56" s="88"/>
      <c r="U56" s="88"/>
    </row>
    <row r="57" spans="1:21" s="71" customFormat="1" x14ac:dyDescent="0.25">
      <c r="A57" s="88"/>
      <c r="B57" s="88"/>
      <c r="C57" s="88"/>
      <c r="D57" s="88"/>
      <c r="E57" s="88"/>
      <c r="F57" s="88"/>
      <c r="G57" s="88"/>
      <c r="H57" s="88"/>
      <c r="I57" s="88"/>
      <c r="J57" s="88"/>
      <c r="K57" s="88"/>
      <c r="L57" s="88"/>
      <c r="M57" s="88"/>
      <c r="N57" s="88"/>
      <c r="O57" s="88"/>
      <c r="P57" s="88"/>
      <c r="Q57" s="88"/>
      <c r="R57" s="88"/>
      <c r="S57" s="88"/>
      <c r="T57" s="88"/>
      <c r="U57" s="88"/>
    </row>
    <row r="58" spans="1:21" s="71" customFormat="1" x14ac:dyDescent="0.25">
      <c r="A58" s="88"/>
      <c r="B58" s="88"/>
      <c r="C58" s="88"/>
      <c r="D58" s="88"/>
      <c r="E58" s="88"/>
      <c r="F58" s="88"/>
      <c r="G58" s="88"/>
      <c r="H58" s="88"/>
      <c r="I58" s="88"/>
      <c r="J58" s="88"/>
      <c r="K58" s="88"/>
      <c r="L58" s="88"/>
      <c r="M58" s="88"/>
      <c r="N58" s="88"/>
      <c r="O58" s="88"/>
      <c r="P58" s="88"/>
      <c r="Q58" s="88"/>
      <c r="R58" s="88"/>
      <c r="S58" s="88"/>
      <c r="T58" s="88"/>
      <c r="U58" s="88"/>
    </row>
    <row r="59" spans="1:21" s="71" customFormat="1" x14ac:dyDescent="0.25">
      <c r="A59" s="88"/>
      <c r="B59" s="88"/>
      <c r="C59" s="88"/>
      <c r="D59" s="88"/>
      <c r="E59" s="88"/>
      <c r="F59" s="88"/>
      <c r="G59" s="88"/>
      <c r="H59" s="88"/>
      <c r="I59" s="88"/>
      <c r="J59" s="88"/>
      <c r="K59" s="88"/>
      <c r="L59" s="88"/>
      <c r="M59" s="88"/>
      <c r="N59" s="88"/>
      <c r="O59" s="88"/>
      <c r="P59" s="88"/>
      <c r="Q59" s="88"/>
      <c r="R59" s="88"/>
      <c r="S59" s="88"/>
      <c r="T59" s="88"/>
      <c r="U59" s="88"/>
    </row>
  </sheetData>
  <mergeCells count="10">
    <mergeCell ref="A24:U24"/>
    <mergeCell ref="A33:U33"/>
    <mergeCell ref="A34:U34"/>
    <mergeCell ref="A35:U35"/>
    <mergeCell ref="A1:U1"/>
    <mergeCell ref="A2:U2"/>
    <mergeCell ref="A3:U3"/>
    <mergeCell ref="A12:U12"/>
    <mergeCell ref="A13:U14"/>
    <mergeCell ref="A23:U23"/>
  </mergeCells>
  <conditionalFormatting sqref="A26:S32 A16:S22 A5:S11 U5:U11 U16:U22 U26:U32">
    <cfRule type="expression" dxfId="24" priority="4">
      <formula>MOD(ROW(),3)=1</formula>
    </cfRule>
  </conditionalFormatting>
  <conditionalFormatting sqref="T16:T22">
    <cfRule type="expression" dxfId="23" priority="3">
      <formula>MOD(ROW(),3)=1</formula>
    </cfRule>
  </conditionalFormatting>
  <conditionalFormatting sqref="T5:T11">
    <cfRule type="expression" dxfId="22" priority="2">
      <formula>MOD(ROW(),3)=1</formula>
    </cfRule>
  </conditionalFormatting>
  <conditionalFormatting sqref="T26:T32">
    <cfRule type="expression" dxfId="21" priority="1">
      <formula>MOD(ROW(),3)=1</formula>
    </cfRule>
  </conditionalFormatting>
  <printOptions horizontalCentered="1"/>
  <pageMargins left="0.47244094488188981" right="0.47244094488188981" top="0.74803149606299213" bottom="0.74803149606299213" header="0.31496062992125984" footer="0.31496062992125984"/>
  <pageSetup paperSize="9" scale="65" orientation="landscape" r:id="rId1"/>
  <headerFooter>
    <oddHeader>&amp;C</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2"/>
  <sheetViews>
    <sheetView tabSelected="1" view="pageBreakPreview" zoomScaleSheetLayoutView="100" workbookViewId="0">
      <selection activeCell="G40" sqref="G40"/>
    </sheetView>
  </sheetViews>
  <sheetFormatPr defaultRowHeight="15" x14ac:dyDescent="0.25"/>
  <cols>
    <col min="1" max="1" width="19.5703125" customWidth="1"/>
    <col min="2" max="2" width="23.85546875" customWidth="1"/>
    <col min="3" max="3" width="26.85546875" customWidth="1"/>
    <col min="4" max="4" width="26.7109375" customWidth="1"/>
  </cols>
  <sheetData>
    <row r="1" spans="1:26" ht="15.75" customHeight="1" x14ac:dyDescent="0.25">
      <c r="A1" s="625" t="s">
        <v>3816</v>
      </c>
      <c r="B1" s="625"/>
      <c r="C1" s="625"/>
      <c r="D1" s="625"/>
      <c r="G1" s="464"/>
      <c r="H1" s="464"/>
      <c r="I1" s="464"/>
      <c r="J1" s="464"/>
      <c r="K1" s="464"/>
      <c r="L1" s="464"/>
      <c r="M1" s="464"/>
      <c r="N1" s="464"/>
      <c r="O1" s="464"/>
      <c r="P1" s="464"/>
      <c r="Q1" s="464"/>
      <c r="R1" s="464"/>
      <c r="S1" s="464"/>
      <c r="T1" s="464"/>
      <c r="U1" s="464"/>
      <c r="V1" s="464"/>
      <c r="W1" s="464"/>
      <c r="X1" s="464"/>
      <c r="Y1" s="464"/>
      <c r="Z1" s="464"/>
    </row>
    <row r="2" spans="1:26" x14ac:dyDescent="0.25">
      <c r="A2" s="626" t="s">
        <v>3817</v>
      </c>
      <c r="B2" s="626"/>
      <c r="C2" s="626"/>
      <c r="D2" s="626"/>
      <c r="E2" s="428"/>
      <c r="F2" s="428"/>
      <c r="G2" s="464"/>
      <c r="H2" s="464"/>
      <c r="I2" s="464"/>
      <c r="J2" s="464"/>
      <c r="K2" s="464"/>
      <c r="L2" s="464"/>
      <c r="M2" s="464"/>
      <c r="N2" s="464"/>
      <c r="O2" s="464"/>
      <c r="P2" s="464"/>
      <c r="Q2" s="464"/>
      <c r="R2" s="464"/>
      <c r="S2" s="464"/>
      <c r="T2" s="464"/>
      <c r="U2" s="464"/>
      <c r="V2" s="464"/>
      <c r="W2" s="464"/>
      <c r="X2" s="464"/>
      <c r="Y2" s="464"/>
      <c r="Z2" s="464"/>
    </row>
    <row r="3" spans="1:26" ht="15.75" x14ac:dyDescent="0.25">
      <c r="A3" s="484" t="s">
        <v>3776</v>
      </c>
      <c r="B3" s="467" t="s">
        <v>3775</v>
      </c>
      <c r="C3" s="467" t="s">
        <v>3774</v>
      </c>
      <c r="D3" s="467" t="s">
        <v>3773</v>
      </c>
    </row>
    <row r="4" spans="1:26" ht="15.75" x14ac:dyDescent="0.25">
      <c r="A4" s="469">
        <v>1984</v>
      </c>
      <c r="B4" s="468">
        <v>344.3</v>
      </c>
      <c r="C4" s="468">
        <v>1654</v>
      </c>
      <c r="D4" s="468">
        <v>303.89999999999998</v>
      </c>
    </row>
    <row r="5" spans="1:26" ht="15.75" x14ac:dyDescent="0.25">
      <c r="A5" s="469">
        <v>1985</v>
      </c>
      <c r="B5" s="468">
        <v>345.8</v>
      </c>
      <c r="C5" s="468">
        <v>1666</v>
      </c>
      <c r="D5" s="468">
        <v>304.5</v>
      </c>
    </row>
    <row r="6" spans="1:26" ht="15.75" x14ac:dyDescent="0.25">
      <c r="A6" s="469">
        <v>1986</v>
      </c>
      <c r="B6" s="468">
        <v>347.2</v>
      </c>
      <c r="C6" s="468">
        <v>1679</v>
      </c>
      <c r="D6" s="468">
        <v>305.3</v>
      </c>
    </row>
    <row r="7" spans="1:26" ht="15.75" x14ac:dyDescent="0.25">
      <c r="A7" s="469">
        <v>1987</v>
      </c>
      <c r="B7" s="468">
        <v>349</v>
      </c>
      <c r="C7" s="468">
        <v>1691</v>
      </c>
      <c r="D7" s="468">
        <v>305.89999999999998</v>
      </c>
    </row>
    <row r="8" spans="1:26" ht="15.75" x14ac:dyDescent="0.25">
      <c r="A8" s="469">
        <v>1988</v>
      </c>
      <c r="B8" s="468">
        <v>351.4</v>
      </c>
      <c r="C8" s="468">
        <v>1703</v>
      </c>
      <c r="D8" s="468">
        <v>306.7</v>
      </c>
    </row>
    <row r="9" spans="1:26" ht="15.75" x14ac:dyDescent="0.25">
      <c r="A9" s="469">
        <v>1989</v>
      </c>
      <c r="B9" s="468">
        <v>353</v>
      </c>
      <c r="C9" s="468">
        <v>1714</v>
      </c>
      <c r="D9" s="468">
        <v>307.60000000000002</v>
      </c>
    </row>
    <row r="10" spans="1:26" ht="15.75" x14ac:dyDescent="0.25">
      <c r="A10" s="469">
        <v>1990</v>
      </c>
      <c r="B10" s="468">
        <v>354.2</v>
      </c>
      <c r="C10" s="468">
        <v>1724</v>
      </c>
      <c r="D10" s="468">
        <v>308.60000000000002</v>
      </c>
    </row>
    <row r="11" spans="1:26" ht="15.75" x14ac:dyDescent="0.25">
      <c r="A11" s="469">
        <v>1991</v>
      </c>
      <c r="B11" s="468">
        <v>355.5</v>
      </c>
      <c r="C11" s="468">
        <v>1735</v>
      </c>
      <c r="D11" s="468">
        <v>309.3</v>
      </c>
    </row>
    <row r="12" spans="1:26" ht="15.75" x14ac:dyDescent="0.25">
      <c r="A12" s="469">
        <v>1992</v>
      </c>
      <c r="B12" s="468">
        <v>356.2</v>
      </c>
      <c r="C12" s="468">
        <v>1743</v>
      </c>
      <c r="D12" s="468">
        <v>309.89999999999998</v>
      </c>
    </row>
    <row r="13" spans="1:26" ht="15.75" x14ac:dyDescent="0.25">
      <c r="A13" s="469">
        <v>1993</v>
      </c>
      <c r="B13" s="468">
        <v>357</v>
      </c>
      <c r="C13" s="468">
        <v>1746</v>
      </c>
      <c r="D13" s="468">
        <v>310.10000000000002</v>
      </c>
    </row>
    <row r="14" spans="1:26" ht="15.75" x14ac:dyDescent="0.25">
      <c r="A14" s="469">
        <v>1994</v>
      </c>
      <c r="B14" s="468">
        <v>358.6</v>
      </c>
      <c r="C14" s="468">
        <v>1752</v>
      </c>
      <c r="D14" s="468">
        <v>310.7</v>
      </c>
    </row>
    <row r="15" spans="1:26" ht="15.75" x14ac:dyDescent="0.25">
      <c r="A15" s="469">
        <v>1995</v>
      </c>
      <c r="B15" s="468">
        <v>360.4</v>
      </c>
      <c r="C15" s="468">
        <v>1759</v>
      </c>
      <c r="D15" s="468">
        <v>311.39999999999998</v>
      </c>
    </row>
    <row r="16" spans="1:26" ht="15.75" x14ac:dyDescent="0.25">
      <c r="A16" s="469">
        <v>1996</v>
      </c>
      <c r="B16" s="468">
        <v>362.1</v>
      </c>
      <c r="C16" s="468">
        <v>1761</v>
      </c>
      <c r="D16" s="468">
        <v>312</v>
      </c>
    </row>
    <row r="17" spans="1:12" ht="15.75" x14ac:dyDescent="0.25">
      <c r="A17" s="469">
        <v>1997</v>
      </c>
      <c r="B17" s="468">
        <v>363.3</v>
      </c>
      <c r="C17" s="468">
        <v>1765</v>
      </c>
      <c r="D17" s="468">
        <v>312.89999999999998</v>
      </c>
    </row>
    <row r="18" spans="1:12" ht="15.75" x14ac:dyDescent="0.25">
      <c r="A18" s="469">
        <v>1998</v>
      </c>
      <c r="B18" s="468">
        <v>366</v>
      </c>
      <c r="C18" s="468">
        <v>1774</v>
      </c>
      <c r="D18" s="468">
        <v>313.7</v>
      </c>
    </row>
    <row r="19" spans="1:12" ht="15.75" x14ac:dyDescent="0.25">
      <c r="A19" s="469">
        <v>1999</v>
      </c>
      <c r="B19" s="468">
        <v>368</v>
      </c>
      <c r="C19" s="468">
        <v>1782</v>
      </c>
      <c r="D19" s="468">
        <v>314.60000000000002</v>
      </c>
    </row>
    <row r="20" spans="1:12" ht="15.75" x14ac:dyDescent="0.25">
      <c r="A20" s="469">
        <v>2000</v>
      </c>
      <c r="B20" s="468">
        <v>369.5</v>
      </c>
      <c r="C20" s="468">
        <v>1783</v>
      </c>
      <c r="D20" s="468">
        <v>315.7</v>
      </c>
    </row>
    <row r="21" spans="1:12" ht="15.75" x14ac:dyDescent="0.25">
      <c r="A21" s="469">
        <v>2001</v>
      </c>
      <c r="B21" s="468">
        <v>371</v>
      </c>
      <c r="C21" s="468">
        <v>1782</v>
      </c>
      <c r="D21" s="468">
        <v>316.39999999999998</v>
      </c>
    </row>
    <row r="22" spans="1:12" ht="15.75" x14ac:dyDescent="0.25">
      <c r="A22" s="469">
        <v>2002</v>
      </c>
      <c r="B22" s="468">
        <v>372.9</v>
      </c>
      <c r="C22" s="468">
        <v>1783</v>
      </c>
      <c r="D22" s="468">
        <v>317.10000000000002</v>
      </c>
      <c r="L22" s="428"/>
    </row>
    <row r="23" spans="1:12" ht="15.75" x14ac:dyDescent="0.25">
      <c r="A23" s="469">
        <v>2003</v>
      </c>
      <c r="B23" s="468">
        <v>375.3</v>
      </c>
      <c r="C23" s="468">
        <v>1787</v>
      </c>
      <c r="D23" s="468">
        <v>317.7</v>
      </c>
    </row>
    <row r="24" spans="1:12" ht="15.75" x14ac:dyDescent="0.25">
      <c r="A24" s="469">
        <v>2004</v>
      </c>
      <c r="B24" s="468">
        <v>377.1</v>
      </c>
      <c r="C24" s="468">
        <v>1786</v>
      </c>
      <c r="D24" s="468">
        <v>318.39999999999998</v>
      </c>
    </row>
    <row r="25" spans="1:12" ht="15.75" x14ac:dyDescent="0.25">
      <c r="A25" s="469">
        <v>2005</v>
      </c>
      <c r="B25" s="468">
        <v>379.2</v>
      </c>
      <c r="C25" s="468">
        <v>1785</v>
      </c>
      <c r="D25" s="468">
        <v>319.10000000000002</v>
      </c>
    </row>
    <row r="26" spans="1:12" ht="15.75" x14ac:dyDescent="0.25">
      <c r="A26" s="469">
        <v>2006</v>
      </c>
      <c r="B26" s="468">
        <v>381.3</v>
      </c>
      <c r="C26" s="468">
        <v>1785</v>
      </c>
      <c r="D26" s="468">
        <v>320</v>
      </c>
    </row>
    <row r="27" spans="1:12" ht="15.75" x14ac:dyDescent="0.25">
      <c r="A27" s="469">
        <v>2007</v>
      </c>
      <c r="B27" s="468">
        <v>383.1</v>
      </c>
      <c r="C27" s="468">
        <v>1791</v>
      </c>
      <c r="D27" s="468">
        <v>320.7</v>
      </c>
    </row>
    <row r="28" spans="1:12" s="470" customFormat="1" ht="15.75" x14ac:dyDescent="0.25">
      <c r="A28" s="469">
        <v>2008</v>
      </c>
      <c r="B28" s="468">
        <v>385.2</v>
      </c>
      <c r="C28" s="468">
        <v>1799</v>
      </c>
      <c r="D28" s="468">
        <v>321.60000000000002</v>
      </c>
    </row>
    <row r="29" spans="1:12" ht="15.75" x14ac:dyDescent="0.25">
      <c r="A29" s="469">
        <v>2009</v>
      </c>
      <c r="B29" s="468">
        <v>386.8</v>
      </c>
      <c r="C29" s="468">
        <v>1804</v>
      </c>
      <c r="D29" s="468">
        <v>322.39999999999998</v>
      </c>
    </row>
    <row r="30" spans="1:12" ht="15.75" x14ac:dyDescent="0.25">
      <c r="A30" s="469">
        <v>2010</v>
      </c>
      <c r="B30" s="468">
        <v>389</v>
      </c>
      <c r="C30" s="468">
        <v>1809</v>
      </c>
      <c r="D30" s="468">
        <v>323.3</v>
      </c>
    </row>
    <row r="31" spans="1:12" ht="15.75" x14ac:dyDescent="0.25">
      <c r="A31" s="469">
        <v>2011</v>
      </c>
      <c r="B31" s="468">
        <v>390.9</v>
      </c>
      <c r="C31" s="468">
        <v>1814</v>
      </c>
      <c r="D31" s="468">
        <v>324.3</v>
      </c>
    </row>
    <row r="32" spans="1:12" ht="15.75" x14ac:dyDescent="0.25">
      <c r="A32" s="469">
        <v>2012</v>
      </c>
      <c r="B32" s="468">
        <v>393.1</v>
      </c>
      <c r="C32" s="468">
        <v>1819</v>
      </c>
      <c r="D32" s="468">
        <v>325.2</v>
      </c>
    </row>
    <row r="33" spans="1:4" ht="15.75" x14ac:dyDescent="0.25">
      <c r="A33" s="469">
        <v>2013</v>
      </c>
      <c r="B33" s="468">
        <v>395.8</v>
      </c>
      <c r="C33" s="468">
        <v>1825</v>
      </c>
      <c r="D33" s="468">
        <v>326.2</v>
      </c>
    </row>
    <row r="34" spans="1:4" ht="15.75" x14ac:dyDescent="0.25">
      <c r="A34" s="469">
        <v>2014</v>
      </c>
      <c r="B34" s="468">
        <v>397.7</v>
      </c>
      <c r="C34" s="468">
        <v>1834</v>
      </c>
      <c r="D34" s="468">
        <v>327.3</v>
      </c>
    </row>
    <row r="35" spans="1:4" ht="15.75" x14ac:dyDescent="0.25">
      <c r="A35" s="469">
        <v>2015</v>
      </c>
      <c r="B35" s="468">
        <v>400.1</v>
      </c>
      <c r="C35" s="468">
        <v>1844</v>
      </c>
      <c r="D35" s="468">
        <v>328.3</v>
      </c>
    </row>
    <row r="36" spans="1:4" ht="15.75" x14ac:dyDescent="0.25">
      <c r="A36" s="469">
        <v>2016</v>
      </c>
      <c r="B36" s="468">
        <v>403.3</v>
      </c>
      <c r="C36" s="468">
        <v>1853</v>
      </c>
      <c r="D36" s="468">
        <v>329.1</v>
      </c>
    </row>
    <row r="37" spans="1:4" ht="15.75" x14ac:dyDescent="0.25">
      <c r="A37" s="469">
        <v>2017</v>
      </c>
      <c r="B37" s="468">
        <v>405.6</v>
      </c>
      <c r="C37" s="468">
        <v>1860</v>
      </c>
      <c r="D37" s="468">
        <v>329.9</v>
      </c>
    </row>
    <row r="38" spans="1:4" ht="15.75" x14ac:dyDescent="0.25">
      <c r="A38" s="469">
        <v>2018</v>
      </c>
      <c r="B38" s="468">
        <v>407.9</v>
      </c>
      <c r="C38" s="468">
        <v>1869</v>
      </c>
      <c r="D38" s="468">
        <v>331.1</v>
      </c>
    </row>
    <row r="39" spans="1:4" ht="15.75" x14ac:dyDescent="0.25">
      <c r="A39" s="469">
        <v>2019</v>
      </c>
      <c r="B39" s="468">
        <v>410.5</v>
      </c>
      <c r="C39" s="468">
        <v>1877</v>
      </c>
      <c r="D39" s="468">
        <v>332</v>
      </c>
    </row>
    <row r="40" spans="1:4" ht="15.75" x14ac:dyDescent="0.25">
      <c r="A40" s="624" t="s">
        <v>3772</v>
      </c>
      <c r="B40" s="624"/>
      <c r="C40" s="624"/>
      <c r="D40" s="624"/>
    </row>
    <row r="41" spans="1:4" s="465" customFormat="1" ht="15.75" customHeight="1" x14ac:dyDescent="0.25">
      <c r="A41" s="622" t="s">
        <v>3771</v>
      </c>
      <c r="B41" s="622"/>
      <c r="C41" s="622"/>
      <c r="D41" s="622"/>
    </row>
    <row r="42" spans="1:4" x14ac:dyDescent="0.25">
      <c r="A42" s="623" t="s">
        <v>3777</v>
      </c>
      <c r="B42" s="623"/>
      <c r="C42" s="623"/>
      <c r="D42" s="623"/>
    </row>
  </sheetData>
  <mergeCells count="5">
    <mergeCell ref="A41:D41"/>
    <mergeCell ref="A42:D42"/>
    <mergeCell ref="A40:D40"/>
    <mergeCell ref="A1:D1"/>
    <mergeCell ref="A2:D2"/>
  </mergeCells>
  <conditionalFormatting sqref="A4:D39">
    <cfRule type="expression" dxfId="20" priority="1">
      <formula xml:space="preserve"> MOD(ROW(),3)=0</formula>
    </cfRule>
  </conditionalFormatting>
  <hyperlinks>
    <hyperlink ref="A41" r:id="rId1" location="content1"/>
  </hyperlinks>
  <printOptions horizontalCentered="1" verticalCentered="1"/>
  <pageMargins left="0.47244094488188981" right="0.47244094488188981" top="0.19685039370078741" bottom="0.74803149606299213" header="0.11811023622047245" footer="0.31496062992125984"/>
  <pageSetup paperSize="9" scale="96" orientation="portrait" r:id="rId2"/>
  <headerFooter>
    <oddHeader>&amp;C</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Y230"/>
  <sheetViews>
    <sheetView view="pageBreakPreview" topLeftCell="AD10" zoomScale="85" zoomScaleSheetLayoutView="85" workbookViewId="0">
      <selection sqref="A1:S1"/>
    </sheetView>
  </sheetViews>
  <sheetFormatPr defaultRowHeight="15" x14ac:dyDescent="0.25"/>
  <cols>
    <col min="1" max="1" width="15.5703125" style="10" hidden="1" customWidth="1"/>
    <col min="2" max="2" width="10.5703125" style="10" hidden="1" customWidth="1"/>
    <col min="3" max="3" width="30.42578125" style="10" hidden="1" customWidth="1"/>
    <col min="4" max="5" width="11.42578125" style="10" hidden="1" customWidth="1"/>
    <col min="6" max="6" width="11.85546875" style="10" hidden="1" customWidth="1"/>
    <col min="7" max="7" width="10.42578125" style="10" hidden="1" customWidth="1"/>
    <col min="8" max="8" width="9.5703125" style="10" hidden="1" customWidth="1"/>
    <col min="9" max="9" width="9.28515625" style="10" hidden="1" customWidth="1"/>
    <col min="10" max="10" width="11.28515625" style="10" hidden="1" customWidth="1"/>
    <col min="11" max="11" width="10.140625" style="10" hidden="1" customWidth="1"/>
    <col min="12" max="12" width="15.7109375" style="10" hidden="1" customWidth="1"/>
    <col min="13" max="13" width="17.5703125" style="10" hidden="1" customWidth="1"/>
    <col min="14" max="14" width="17.85546875" style="10" hidden="1" customWidth="1"/>
    <col min="15" max="15" width="15" style="10" hidden="1" customWidth="1"/>
    <col min="16" max="16" width="15.5703125" style="10" hidden="1" customWidth="1"/>
    <col min="17" max="17" width="16.5703125" style="10" hidden="1" customWidth="1"/>
    <col min="18" max="18" width="16.7109375" style="10" hidden="1" customWidth="1"/>
    <col min="19" max="19" width="36.140625" style="10" hidden="1" customWidth="1"/>
    <col min="20" max="20" width="13.42578125" style="10" hidden="1" customWidth="1"/>
    <col min="21" max="22" width="12.85546875" style="10" hidden="1" customWidth="1"/>
    <col min="23" max="23" width="13.140625" style="10" hidden="1" customWidth="1"/>
    <col min="24" max="25" width="12.85546875" style="10" hidden="1" customWidth="1"/>
    <col min="26" max="26" width="13.140625" style="10" hidden="1" customWidth="1"/>
    <col min="27" max="27" width="1.85546875" style="10" hidden="1" customWidth="1"/>
    <col min="28" max="29" width="0" style="10" hidden="1" customWidth="1"/>
    <col min="30" max="30" width="13.7109375" style="10" customWidth="1"/>
    <col min="31" max="31" width="9.140625" style="64"/>
    <col min="32" max="32" width="22.42578125" style="10" customWidth="1"/>
    <col min="33" max="44" width="0" style="10" hidden="1" customWidth="1"/>
    <col min="45" max="45" width="14.140625" style="10" customWidth="1"/>
    <col min="46" max="50" width="14.7109375" style="10" customWidth="1"/>
    <col min="51" max="51" width="34.140625" style="10" customWidth="1"/>
    <col min="52" max="16384" width="9.140625" style="10"/>
  </cols>
  <sheetData>
    <row r="1" spans="1:51" ht="15.75" x14ac:dyDescent="0.25">
      <c r="P1" s="11" t="s">
        <v>2172</v>
      </c>
      <c r="AS1" s="11" t="s">
        <v>3791</v>
      </c>
    </row>
    <row r="2" spans="1:51" ht="20.25" customHeight="1" x14ac:dyDescent="0.25">
      <c r="P2" s="12" t="s">
        <v>2173</v>
      </c>
      <c r="AS2" s="12" t="s">
        <v>3792</v>
      </c>
    </row>
    <row r="3" spans="1:51" s="376" customFormat="1" ht="66" customHeight="1" x14ac:dyDescent="0.25">
      <c r="A3" s="371" t="s">
        <v>2187</v>
      </c>
      <c r="B3" s="371" t="s">
        <v>2188</v>
      </c>
      <c r="C3" s="372"/>
      <c r="D3" s="373">
        <v>2002</v>
      </c>
      <c r="E3" s="373">
        <v>2003</v>
      </c>
      <c r="F3" s="373">
        <v>2004</v>
      </c>
      <c r="G3" s="373">
        <v>2005</v>
      </c>
      <c r="H3" s="373">
        <v>2006</v>
      </c>
      <c r="I3" s="373">
        <v>2007</v>
      </c>
      <c r="J3" s="373">
        <v>2008</v>
      </c>
      <c r="K3" s="373">
        <v>2009</v>
      </c>
      <c r="L3" s="373">
        <v>2010</v>
      </c>
      <c r="M3" s="373">
        <v>2011</v>
      </c>
      <c r="N3" s="373">
        <v>2012</v>
      </c>
      <c r="O3" s="373">
        <v>2013</v>
      </c>
      <c r="P3" s="373">
        <v>2014</v>
      </c>
      <c r="Q3" s="373">
        <v>2015</v>
      </c>
      <c r="R3" s="373">
        <v>2016</v>
      </c>
      <c r="S3" s="374"/>
      <c r="T3" s="375">
        <v>2002</v>
      </c>
      <c r="U3" s="373">
        <v>2003</v>
      </c>
      <c r="V3" s="373">
        <v>2004</v>
      </c>
      <c r="W3" s="373">
        <v>2005</v>
      </c>
      <c r="X3" s="373">
        <v>2006</v>
      </c>
      <c r="Y3" s="373">
        <v>2007</v>
      </c>
      <c r="Z3" s="373">
        <v>2008</v>
      </c>
      <c r="AA3" s="373">
        <v>2009</v>
      </c>
      <c r="AD3" s="371" t="s">
        <v>3498</v>
      </c>
      <c r="AE3" s="390" t="s">
        <v>2188</v>
      </c>
      <c r="AF3" s="372"/>
      <c r="AG3" s="373">
        <v>2002</v>
      </c>
      <c r="AH3" s="373">
        <v>2003</v>
      </c>
      <c r="AI3" s="373">
        <v>2004</v>
      </c>
      <c r="AJ3" s="373">
        <v>2005</v>
      </c>
      <c r="AK3" s="373">
        <v>2006</v>
      </c>
      <c r="AL3" s="373">
        <v>2007</v>
      </c>
      <c r="AM3" s="373">
        <v>2008</v>
      </c>
      <c r="AN3" s="373">
        <v>2009</v>
      </c>
      <c r="AO3" s="373">
        <v>2010</v>
      </c>
      <c r="AP3" s="373">
        <v>2011</v>
      </c>
      <c r="AQ3" s="373">
        <v>2012</v>
      </c>
      <c r="AR3" s="373">
        <v>2013</v>
      </c>
      <c r="AS3" s="413">
        <v>2014</v>
      </c>
      <c r="AT3" s="413">
        <v>2015</v>
      </c>
      <c r="AU3" s="413">
        <v>2016</v>
      </c>
      <c r="AV3" s="413">
        <v>2017</v>
      </c>
      <c r="AW3" s="413">
        <v>2018</v>
      </c>
      <c r="AX3" s="413">
        <v>2019</v>
      </c>
      <c r="AY3" s="372"/>
    </row>
    <row r="4" spans="1:51" ht="33" customHeight="1" x14ac:dyDescent="0.25">
      <c r="A4" s="15" t="s">
        <v>72</v>
      </c>
      <c r="B4" s="16">
        <v>2525</v>
      </c>
      <c r="C4" s="17" t="s">
        <v>65</v>
      </c>
      <c r="D4" s="18">
        <v>34</v>
      </c>
      <c r="E4" s="18">
        <v>34</v>
      </c>
      <c r="F4" s="18">
        <v>34</v>
      </c>
      <c r="G4" s="18">
        <v>39</v>
      </c>
      <c r="H4" s="18">
        <v>39</v>
      </c>
      <c r="I4" s="18">
        <v>39</v>
      </c>
      <c r="J4" s="18">
        <v>39</v>
      </c>
      <c r="K4" s="18">
        <v>57</v>
      </c>
      <c r="L4" s="19" t="s">
        <v>1514</v>
      </c>
      <c r="M4" s="19" t="s">
        <v>1515</v>
      </c>
      <c r="N4" s="19" t="s">
        <v>1515</v>
      </c>
      <c r="O4" s="19" t="s">
        <v>1515</v>
      </c>
      <c r="P4" s="19" t="s">
        <v>1516</v>
      </c>
      <c r="Q4" s="19" t="s">
        <v>1517</v>
      </c>
      <c r="R4" s="19" t="s">
        <v>1518</v>
      </c>
      <c r="S4" s="17" t="s">
        <v>1706</v>
      </c>
      <c r="T4" s="18">
        <v>34</v>
      </c>
      <c r="U4" s="18">
        <v>34</v>
      </c>
      <c r="V4" s="18">
        <v>34</v>
      </c>
      <c r="W4" s="18">
        <v>39</v>
      </c>
      <c r="X4" s="18">
        <v>39</v>
      </c>
      <c r="Y4" s="18">
        <v>39</v>
      </c>
      <c r="Z4" s="18">
        <v>39</v>
      </c>
      <c r="AA4" s="18">
        <v>57</v>
      </c>
      <c r="AD4" s="15" t="s">
        <v>72</v>
      </c>
      <c r="AE4" s="400">
        <v>2525</v>
      </c>
      <c r="AF4" s="17" t="s">
        <v>65</v>
      </c>
      <c r="AG4" s="18">
        <v>34</v>
      </c>
      <c r="AH4" s="18">
        <v>34</v>
      </c>
      <c r="AI4" s="18">
        <v>34</v>
      </c>
      <c r="AJ4" s="18">
        <v>39</v>
      </c>
      <c r="AK4" s="18">
        <v>39</v>
      </c>
      <c r="AL4" s="18">
        <v>39</v>
      </c>
      <c r="AM4" s="18">
        <v>39</v>
      </c>
      <c r="AN4" s="18">
        <v>57</v>
      </c>
      <c r="AO4" s="19" t="s">
        <v>1514</v>
      </c>
      <c r="AP4" s="19" t="s">
        <v>1515</v>
      </c>
      <c r="AQ4" s="19" t="s">
        <v>1515</v>
      </c>
      <c r="AR4" s="19" t="s">
        <v>1515</v>
      </c>
      <c r="AS4" s="213" t="s">
        <v>1516</v>
      </c>
      <c r="AT4" s="213" t="s">
        <v>1517</v>
      </c>
      <c r="AU4" s="213" t="s">
        <v>1518</v>
      </c>
      <c r="AV4" s="60" t="s">
        <v>1519</v>
      </c>
      <c r="AW4" s="60" t="s">
        <v>2278</v>
      </c>
      <c r="AX4" s="60"/>
      <c r="AY4" s="17" t="s">
        <v>1706</v>
      </c>
    </row>
    <row r="5" spans="1:51" ht="22.5" customHeight="1" x14ac:dyDescent="0.25">
      <c r="A5" s="20" t="s">
        <v>2177</v>
      </c>
      <c r="B5" s="21"/>
      <c r="C5" s="22" t="s">
        <v>994</v>
      </c>
      <c r="D5" s="18" t="s">
        <v>73</v>
      </c>
      <c r="E5" s="18" t="s">
        <v>78</v>
      </c>
      <c r="F5" s="23" t="s">
        <v>83</v>
      </c>
      <c r="G5" s="24" t="s">
        <v>88</v>
      </c>
      <c r="H5" s="24" t="s">
        <v>93</v>
      </c>
      <c r="I5" s="23" t="s">
        <v>98</v>
      </c>
      <c r="J5" s="23" t="s">
        <v>103</v>
      </c>
      <c r="K5" s="23" t="s">
        <v>108</v>
      </c>
      <c r="L5" s="19" t="s">
        <v>1520</v>
      </c>
      <c r="M5" s="19" t="s">
        <v>1521</v>
      </c>
      <c r="N5" s="19" t="s">
        <v>1522</v>
      </c>
      <c r="O5" s="19" t="s">
        <v>1523</v>
      </c>
      <c r="P5" s="19" t="s">
        <v>1524</v>
      </c>
      <c r="Q5" s="19" t="s">
        <v>1525</v>
      </c>
      <c r="R5" s="19" t="s">
        <v>1526</v>
      </c>
      <c r="S5" s="22" t="s">
        <v>1707</v>
      </c>
      <c r="T5" s="18" t="s">
        <v>1708</v>
      </c>
      <c r="U5" s="18" t="s">
        <v>78</v>
      </c>
      <c r="V5" s="23" t="s">
        <v>1709</v>
      </c>
      <c r="W5" s="24" t="s">
        <v>88</v>
      </c>
      <c r="X5" s="24" t="s">
        <v>1710</v>
      </c>
      <c r="Y5" s="23" t="s">
        <v>98</v>
      </c>
      <c r="Z5" s="23" t="s">
        <v>1711</v>
      </c>
      <c r="AA5" s="23" t="s">
        <v>108</v>
      </c>
      <c r="AD5" s="20" t="s">
        <v>2177</v>
      </c>
      <c r="AE5" s="401"/>
      <c r="AF5" s="22" t="s">
        <v>3304</v>
      </c>
      <c r="AG5" s="18" t="s">
        <v>73</v>
      </c>
      <c r="AH5" s="18" t="s">
        <v>78</v>
      </c>
      <c r="AI5" s="23" t="s">
        <v>83</v>
      </c>
      <c r="AJ5" s="24" t="s">
        <v>88</v>
      </c>
      <c r="AK5" s="24" t="s">
        <v>93</v>
      </c>
      <c r="AL5" s="23" t="s">
        <v>98</v>
      </c>
      <c r="AM5" s="23" t="s">
        <v>103</v>
      </c>
      <c r="AN5" s="23" t="s">
        <v>108</v>
      </c>
      <c r="AO5" s="19" t="s">
        <v>1520</v>
      </c>
      <c r="AP5" s="19" t="s">
        <v>1521</v>
      </c>
      <c r="AQ5" s="19" t="s">
        <v>1522</v>
      </c>
      <c r="AR5" s="19" t="s">
        <v>1523</v>
      </c>
      <c r="AS5" s="213" t="s">
        <v>1524</v>
      </c>
      <c r="AT5" s="213" t="s">
        <v>1525</v>
      </c>
      <c r="AU5" s="213" t="s">
        <v>1526</v>
      </c>
      <c r="AV5" s="60" t="s">
        <v>1527</v>
      </c>
      <c r="AW5" s="214" t="s">
        <v>2279</v>
      </c>
      <c r="AX5" s="214" t="s">
        <v>3549</v>
      </c>
      <c r="AY5" s="231" t="s">
        <v>3299</v>
      </c>
    </row>
    <row r="6" spans="1:51" ht="21.75" customHeight="1" x14ac:dyDescent="0.25">
      <c r="A6" s="20"/>
      <c r="B6" s="21"/>
      <c r="C6" s="22" t="s">
        <v>66</v>
      </c>
      <c r="D6" s="18" t="s">
        <v>74</v>
      </c>
      <c r="E6" s="18" t="s">
        <v>79</v>
      </c>
      <c r="F6" s="18" t="s">
        <v>84</v>
      </c>
      <c r="G6" s="18" t="s">
        <v>89</v>
      </c>
      <c r="H6" s="18" t="s">
        <v>94</v>
      </c>
      <c r="I6" s="18" t="s">
        <v>99</v>
      </c>
      <c r="J6" s="18" t="s">
        <v>104</v>
      </c>
      <c r="K6" s="18" t="s">
        <v>109</v>
      </c>
      <c r="L6" s="19" t="s">
        <v>1002</v>
      </c>
      <c r="M6" s="19" t="s">
        <v>1008</v>
      </c>
      <c r="N6" s="19" t="s">
        <v>115</v>
      </c>
      <c r="O6" s="19" t="s">
        <v>1019</v>
      </c>
      <c r="P6" s="19" t="s">
        <v>1025</v>
      </c>
      <c r="Q6" s="19" t="s">
        <v>117</v>
      </c>
      <c r="R6" s="19" t="s">
        <v>559</v>
      </c>
      <c r="S6" s="22" t="s">
        <v>1712</v>
      </c>
      <c r="T6" s="18" t="s">
        <v>857</v>
      </c>
      <c r="U6" s="18" t="s">
        <v>79</v>
      </c>
      <c r="V6" s="18" t="s">
        <v>1713</v>
      </c>
      <c r="W6" s="18" t="s">
        <v>89</v>
      </c>
      <c r="X6" s="18" t="s">
        <v>1714</v>
      </c>
      <c r="Y6" s="18" t="s">
        <v>99</v>
      </c>
      <c r="Z6" s="18" t="s">
        <v>1715</v>
      </c>
      <c r="AA6" s="18" t="s">
        <v>109</v>
      </c>
      <c r="AD6" s="20"/>
      <c r="AE6" s="401"/>
      <c r="AF6" s="22" t="s">
        <v>66</v>
      </c>
      <c r="AG6" s="18" t="s">
        <v>74</v>
      </c>
      <c r="AH6" s="18" t="s">
        <v>79</v>
      </c>
      <c r="AI6" s="18" t="s">
        <v>84</v>
      </c>
      <c r="AJ6" s="18" t="s">
        <v>89</v>
      </c>
      <c r="AK6" s="18" t="s">
        <v>94</v>
      </c>
      <c r="AL6" s="18" t="s">
        <v>99</v>
      </c>
      <c r="AM6" s="18" t="s">
        <v>104</v>
      </c>
      <c r="AN6" s="18" t="s">
        <v>109</v>
      </c>
      <c r="AO6" s="19" t="s">
        <v>1002</v>
      </c>
      <c r="AP6" s="19" t="s">
        <v>1008</v>
      </c>
      <c r="AQ6" s="19" t="s">
        <v>115</v>
      </c>
      <c r="AR6" s="19" t="s">
        <v>1019</v>
      </c>
      <c r="AS6" s="213" t="s">
        <v>1025</v>
      </c>
      <c r="AT6" s="213" t="s">
        <v>117</v>
      </c>
      <c r="AU6" s="213" t="s">
        <v>559</v>
      </c>
      <c r="AV6" s="60" t="s">
        <v>1041</v>
      </c>
      <c r="AW6" s="214" t="s">
        <v>2280</v>
      </c>
      <c r="AX6" s="214" t="s">
        <v>3550</v>
      </c>
      <c r="AY6" s="22" t="s">
        <v>1712</v>
      </c>
    </row>
    <row r="7" spans="1:51" ht="39.75" customHeight="1" x14ac:dyDescent="0.25">
      <c r="A7" s="20"/>
      <c r="B7" s="21"/>
      <c r="C7" s="22" t="s">
        <v>67</v>
      </c>
      <c r="D7" s="18" t="s">
        <v>75</v>
      </c>
      <c r="E7" s="18" t="s">
        <v>80</v>
      </c>
      <c r="F7" s="18" t="s">
        <v>85</v>
      </c>
      <c r="G7" s="18" t="s">
        <v>90</v>
      </c>
      <c r="H7" s="18" t="s">
        <v>95</v>
      </c>
      <c r="I7" s="18" t="s">
        <v>100</v>
      </c>
      <c r="J7" s="18" t="s">
        <v>105</v>
      </c>
      <c r="K7" s="18" t="s">
        <v>110</v>
      </c>
      <c r="L7" s="19" t="s">
        <v>1003</v>
      </c>
      <c r="M7" s="19" t="s">
        <v>1009</v>
      </c>
      <c r="N7" s="19" t="s">
        <v>1014</v>
      </c>
      <c r="O7" s="19" t="s">
        <v>1020</v>
      </c>
      <c r="P7" s="19" t="s">
        <v>1026</v>
      </c>
      <c r="Q7" s="19" t="s">
        <v>1031</v>
      </c>
      <c r="R7" s="19" t="s">
        <v>1036</v>
      </c>
      <c r="S7" s="22" t="s">
        <v>1716</v>
      </c>
      <c r="T7" s="18" t="s">
        <v>857</v>
      </c>
      <c r="U7" s="18" t="s">
        <v>80</v>
      </c>
      <c r="V7" s="18" t="s">
        <v>1717</v>
      </c>
      <c r="W7" s="18" t="s">
        <v>90</v>
      </c>
      <c r="X7" s="18" t="s">
        <v>1718</v>
      </c>
      <c r="Y7" s="18" t="s">
        <v>100</v>
      </c>
      <c r="Z7" s="18" t="s">
        <v>1719</v>
      </c>
      <c r="AA7" s="18" t="s">
        <v>110</v>
      </c>
      <c r="AD7" s="20"/>
      <c r="AE7" s="401"/>
      <c r="AF7" s="22" t="s">
        <v>67</v>
      </c>
      <c r="AG7" s="18" t="s">
        <v>75</v>
      </c>
      <c r="AH7" s="18" t="s">
        <v>80</v>
      </c>
      <c r="AI7" s="18" t="s">
        <v>85</v>
      </c>
      <c r="AJ7" s="18" t="s">
        <v>90</v>
      </c>
      <c r="AK7" s="18" t="s">
        <v>95</v>
      </c>
      <c r="AL7" s="18" t="s">
        <v>100</v>
      </c>
      <c r="AM7" s="18" t="s">
        <v>105</v>
      </c>
      <c r="AN7" s="18" t="s">
        <v>110</v>
      </c>
      <c r="AO7" s="19" t="s">
        <v>1003</v>
      </c>
      <c r="AP7" s="19" t="s">
        <v>1009</v>
      </c>
      <c r="AQ7" s="19" t="s">
        <v>1014</v>
      </c>
      <c r="AR7" s="19" t="s">
        <v>1020</v>
      </c>
      <c r="AS7" s="213" t="s">
        <v>1026</v>
      </c>
      <c r="AT7" s="213" t="s">
        <v>1031</v>
      </c>
      <c r="AU7" s="213" t="s">
        <v>1036</v>
      </c>
      <c r="AV7" s="60" t="s">
        <v>1042</v>
      </c>
      <c r="AW7" s="214" t="s">
        <v>2281</v>
      </c>
      <c r="AX7" s="214" t="s">
        <v>3551</v>
      </c>
      <c r="AY7" s="22" t="s">
        <v>1716</v>
      </c>
    </row>
    <row r="8" spans="1:51" ht="27" customHeight="1" x14ac:dyDescent="0.25">
      <c r="A8" s="20"/>
      <c r="B8" s="21"/>
      <c r="C8" s="22" t="s">
        <v>68</v>
      </c>
      <c r="D8" s="18" t="s">
        <v>76</v>
      </c>
      <c r="E8" s="18" t="s">
        <v>81</v>
      </c>
      <c r="F8" s="18" t="s">
        <v>86</v>
      </c>
      <c r="G8" s="18" t="s">
        <v>91</v>
      </c>
      <c r="H8" s="18" t="s">
        <v>96</v>
      </c>
      <c r="I8" s="18" t="s">
        <v>101</v>
      </c>
      <c r="J8" s="18" t="s">
        <v>106</v>
      </c>
      <c r="K8" s="18" t="s">
        <v>111</v>
      </c>
      <c r="L8" s="19" t="s">
        <v>1004</v>
      </c>
      <c r="M8" s="19" t="s">
        <v>1010</v>
      </c>
      <c r="N8" s="19" t="s">
        <v>1015</v>
      </c>
      <c r="O8" s="19" t="s">
        <v>1021</v>
      </c>
      <c r="P8" s="19" t="s">
        <v>1027</v>
      </c>
      <c r="Q8" s="19" t="s">
        <v>1032</v>
      </c>
      <c r="R8" s="19" t="s">
        <v>1037</v>
      </c>
      <c r="S8" s="22" t="s">
        <v>1720</v>
      </c>
      <c r="T8" s="18" t="s">
        <v>857</v>
      </c>
      <c r="U8" s="18" t="s">
        <v>81</v>
      </c>
      <c r="V8" s="18" t="s">
        <v>1721</v>
      </c>
      <c r="W8" s="18" t="s">
        <v>91</v>
      </c>
      <c r="X8" s="18" t="s">
        <v>1722</v>
      </c>
      <c r="Y8" s="18" t="s">
        <v>101</v>
      </c>
      <c r="Z8" s="18" t="s">
        <v>1723</v>
      </c>
      <c r="AA8" s="18" t="s">
        <v>111</v>
      </c>
      <c r="AD8" s="20"/>
      <c r="AE8" s="401"/>
      <c r="AF8" s="22" t="s">
        <v>68</v>
      </c>
      <c r="AG8" s="18" t="s">
        <v>76</v>
      </c>
      <c r="AH8" s="18" t="s">
        <v>81</v>
      </c>
      <c r="AI8" s="18" t="s">
        <v>86</v>
      </c>
      <c r="AJ8" s="18" t="s">
        <v>91</v>
      </c>
      <c r="AK8" s="18" t="s">
        <v>96</v>
      </c>
      <c r="AL8" s="18" t="s">
        <v>101</v>
      </c>
      <c r="AM8" s="18" t="s">
        <v>106</v>
      </c>
      <c r="AN8" s="18" t="s">
        <v>111</v>
      </c>
      <c r="AO8" s="19" t="s">
        <v>1004</v>
      </c>
      <c r="AP8" s="19" t="s">
        <v>1010</v>
      </c>
      <c r="AQ8" s="19" t="s">
        <v>1015</v>
      </c>
      <c r="AR8" s="19" t="s">
        <v>1021</v>
      </c>
      <c r="AS8" s="213" t="s">
        <v>1027</v>
      </c>
      <c r="AT8" s="213" t="s">
        <v>1032</v>
      </c>
      <c r="AU8" s="213" t="s">
        <v>1037</v>
      </c>
      <c r="AV8" s="60" t="s">
        <v>1043</v>
      </c>
      <c r="AW8" s="214" t="s">
        <v>2282</v>
      </c>
      <c r="AX8" s="214" t="s">
        <v>3552</v>
      </c>
      <c r="AY8" s="22" t="s">
        <v>1720</v>
      </c>
    </row>
    <row r="9" spans="1:51" ht="24" customHeight="1" x14ac:dyDescent="0.25">
      <c r="A9" s="20"/>
      <c r="B9" s="21"/>
      <c r="C9" s="22" t="s">
        <v>69</v>
      </c>
      <c r="D9" s="18" t="s">
        <v>77</v>
      </c>
      <c r="E9" s="18" t="s">
        <v>82</v>
      </c>
      <c r="F9" s="18" t="s">
        <v>87</v>
      </c>
      <c r="G9" s="18" t="s">
        <v>92</v>
      </c>
      <c r="H9" s="18" t="s">
        <v>97</v>
      </c>
      <c r="I9" s="18" t="s">
        <v>102</v>
      </c>
      <c r="J9" s="18" t="s">
        <v>107</v>
      </c>
      <c r="K9" s="18" t="s">
        <v>112</v>
      </c>
      <c r="L9" s="19" t="s">
        <v>1005</v>
      </c>
      <c r="M9" s="19" t="s">
        <v>1011</v>
      </c>
      <c r="N9" s="19" t="s">
        <v>1016</v>
      </c>
      <c r="O9" s="19" t="s">
        <v>1022</v>
      </c>
      <c r="P9" s="19" t="s">
        <v>1028</v>
      </c>
      <c r="Q9" s="19" t="s">
        <v>1033</v>
      </c>
      <c r="R9" s="19" t="s">
        <v>1038</v>
      </c>
      <c r="S9" s="22" t="s">
        <v>1724</v>
      </c>
      <c r="T9" s="18" t="s">
        <v>857</v>
      </c>
      <c r="U9" s="18" t="s">
        <v>82</v>
      </c>
      <c r="V9" s="18" t="s">
        <v>1725</v>
      </c>
      <c r="W9" s="18" t="s">
        <v>92</v>
      </c>
      <c r="X9" s="18" t="s">
        <v>1726</v>
      </c>
      <c r="Y9" s="18" t="s">
        <v>102</v>
      </c>
      <c r="Z9" s="18" t="s">
        <v>1727</v>
      </c>
      <c r="AA9" s="18" t="s">
        <v>112</v>
      </c>
      <c r="AD9" s="20"/>
      <c r="AE9" s="401"/>
      <c r="AF9" s="22" t="s">
        <v>3297</v>
      </c>
      <c r="AG9" s="18" t="s">
        <v>77</v>
      </c>
      <c r="AH9" s="18" t="s">
        <v>82</v>
      </c>
      <c r="AI9" s="18" t="s">
        <v>87</v>
      </c>
      <c r="AJ9" s="18" t="s">
        <v>92</v>
      </c>
      <c r="AK9" s="18" t="s">
        <v>97</v>
      </c>
      <c r="AL9" s="18" t="s">
        <v>102</v>
      </c>
      <c r="AM9" s="18" t="s">
        <v>107</v>
      </c>
      <c r="AN9" s="18" t="s">
        <v>112</v>
      </c>
      <c r="AO9" s="19" t="s">
        <v>1005</v>
      </c>
      <c r="AP9" s="19" t="s">
        <v>1011</v>
      </c>
      <c r="AQ9" s="19" t="s">
        <v>1016</v>
      </c>
      <c r="AR9" s="19" t="s">
        <v>1022</v>
      </c>
      <c r="AS9" s="213" t="s">
        <v>1028</v>
      </c>
      <c r="AT9" s="213" t="s">
        <v>1033</v>
      </c>
      <c r="AU9" s="213" t="s">
        <v>1038</v>
      </c>
      <c r="AV9" s="60" t="s">
        <v>1044</v>
      </c>
      <c r="AW9" s="214" t="s">
        <v>2283</v>
      </c>
      <c r="AX9" s="214" t="s">
        <v>3553</v>
      </c>
      <c r="AY9" s="231" t="s">
        <v>3300</v>
      </c>
    </row>
    <row r="10" spans="1:51" ht="33.75" customHeight="1" x14ac:dyDescent="0.25">
      <c r="A10" s="20"/>
      <c r="B10" s="21"/>
      <c r="C10" s="22" t="s">
        <v>70</v>
      </c>
      <c r="D10" s="18" t="s">
        <v>863</v>
      </c>
      <c r="E10" s="18" t="s">
        <v>865</v>
      </c>
      <c r="F10" s="18" t="s">
        <v>867</v>
      </c>
      <c r="G10" s="18" t="s">
        <v>869</v>
      </c>
      <c r="H10" s="18" t="s">
        <v>871</v>
      </c>
      <c r="I10" s="18" t="s">
        <v>873</v>
      </c>
      <c r="J10" s="18" t="s">
        <v>875</v>
      </c>
      <c r="K10" s="18" t="s">
        <v>877</v>
      </c>
      <c r="L10" s="19" t="s">
        <v>1006</v>
      </c>
      <c r="M10" s="19" t="s">
        <v>1012</v>
      </c>
      <c r="N10" s="19" t="s">
        <v>1017</v>
      </c>
      <c r="O10" s="19" t="s">
        <v>1023</v>
      </c>
      <c r="P10" s="19" t="s">
        <v>1029</v>
      </c>
      <c r="Q10" s="19" t="s">
        <v>1034</v>
      </c>
      <c r="R10" s="19" t="s">
        <v>1039</v>
      </c>
      <c r="S10" s="22" t="s">
        <v>1729</v>
      </c>
      <c r="T10" s="18" t="s">
        <v>857</v>
      </c>
      <c r="U10" s="18" t="s">
        <v>1730</v>
      </c>
      <c r="V10" s="18" t="s">
        <v>1731</v>
      </c>
      <c r="W10" s="18" t="s">
        <v>1732</v>
      </c>
      <c r="X10" s="18" t="s">
        <v>1733</v>
      </c>
      <c r="Y10" s="18" t="s">
        <v>1734</v>
      </c>
      <c r="Z10" s="18" t="s">
        <v>1735</v>
      </c>
      <c r="AA10" s="18" t="s">
        <v>1736</v>
      </c>
      <c r="AD10" s="20"/>
      <c r="AE10" s="401"/>
      <c r="AF10" s="22" t="s">
        <v>70</v>
      </c>
      <c r="AG10" s="18" t="s">
        <v>863</v>
      </c>
      <c r="AH10" s="18" t="s">
        <v>865</v>
      </c>
      <c r="AI10" s="18" t="s">
        <v>867</v>
      </c>
      <c r="AJ10" s="18" t="s">
        <v>869</v>
      </c>
      <c r="AK10" s="18" t="s">
        <v>871</v>
      </c>
      <c r="AL10" s="18" t="s">
        <v>873</v>
      </c>
      <c r="AM10" s="18" t="s">
        <v>875</v>
      </c>
      <c r="AN10" s="18" t="s">
        <v>877</v>
      </c>
      <c r="AO10" s="19" t="s">
        <v>1006</v>
      </c>
      <c r="AP10" s="19" t="s">
        <v>1012</v>
      </c>
      <c r="AQ10" s="19" t="s">
        <v>1017</v>
      </c>
      <c r="AR10" s="19" t="s">
        <v>1023</v>
      </c>
      <c r="AS10" s="213" t="s">
        <v>1029</v>
      </c>
      <c r="AT10" s="213" t="s">
        <v>1034</v>
      </c>
      <c r="AU10" s="213" t="s">
        <v>1039</v>
      </c>
      <c r="AV10" s="60" t="s">
        <v>1045</v>
      </c>
      <c r="AW10" s="60" t="s">
        <v>2284</v>
      </c>
      <c r="AX10" s="214" t="s">
        <v>3555</v>
      </c>
      <c r="AY10" s="22" t="s">
        <v>1729</v>
      </c>
    </row>
    <row r="11" spans="1:51" ht="39.75" customHeight="1" x14ac:dyDescent="0.25">
      <c r="A11" s="20"/>
      <c r="B11" s="21"/>
      <c r="C11" s="22" t="s">
        <v>71</v>
      </c>
      <c r="D11" s="18" t="s">
        <v>864</v>
      </c>
      <c r="E11" s="18" t="s">
        <v>866</v>
      </c>
      <c r="F11" s="18" t="s">
        <v>868</v>
      </c>
      <c r="G11" s="18" t="s">
        <v>870</v>
      </c>
      <c r="H11" s="18" t="s">
        <v>872</v>
      </c>
      <c r="I11" s="18" t="s">
        <v>874</v>
      </c>
      <c r="J11" s="18" t="s">
        <v>876</v>
      </c>
      <c r="K11" s="18" t="s">
        <v>878</v>
      </c>
      <c r="L11" s="19" t="s">
        <v>1007</v>
      </c>
      <c r="M11" s="19" t="s">
        <v>1013</v>
      </c>
      <c r="N11" s="19" t="s">
        <v>1018</v>
      </c>
      <c r="O11" s="19" t="s">
        <v>1024</v>
      </c>
      <c r="P11" s="19" t="s">
        <v>1030</v>
      </c>
      <c r="Q11" s="19" t="s">
        <v>1035</v>
      </c>
      <c r="R11" s="19" t="s">
        <v>1040</v>
      </c>
      <c r="S11" s="22" t="s">
        <v>1737</v>
      </c>
      <c r="T11" s="18" t="s">
        <v>857</v>
      </c>
      <c r="U11" s="18" t="s">
        <v>1738</v>
      </c>
      <c r="V11" s="18" t="s">
        <v>1739</v>
      </c>
      <c r="W11" s="18" t="s">
        <v>1740</v>
      </c>
      <c r="X11" s="18" t="s">
        <v>1741</v>
      </c>
      <c r="Y11" s="18" t="s">
        <v>1742</v>
      </c>
      <c r="Z11" s="18" t="s">
        <v>1743</v>
      </c>
      <c r="AA11" s="18" t="s">
        <v>1744</v>
      </c>
      <c r="AD11" s="20"/>
      <c r="AE11" s="401"/>
      <c r="AF11" s="22" t="s">
        <v>71</v>
      </c>
      <c r="AG11" s="18" t="s">
        <v>864</v>
      </c>
      <c r="AH11" s="18" t="s">
        <v>866</v>
      </c>
      <c r="AI11" s="18" t="s">
        <v>868</v>
      </c>
      <c r="AJ11" s="18" t="s">
        <v>870</v>
      </c>
      <c r="AK11" s="18" t="s">
        <v>872</v>
      </c>
      <c r="AL11" s="18" t="s">
        <v>874</v>
      </c>
      <c r="AM11" s="18" t="s">
        <v>876</v>
      </c>
      <c r="AN11" s="18" t="s">
        <v>878</v>
      </c>
      <c r="AO11" s="19" t="s">
        <v>1007</v>
      </c>
      <c r="AP11" s="19" t="s">
        <v>1013</v>
      </c>
      <c r="AQ11" s="19" t="s">
        <v>1018</v>
      </c>
      <c r="AR11" s="19" t="s">
        <v>1024</v>
      </c>
      <c r="AS11" s="213" t="s">
        <v>1030</v>
      </c>
      <c r="AT11" s="213" t="s">
        <v>1035</v>
      </c>
      <c r="AU11" s="213" t="s">
        <v>1040</v>
      </c>
      <c r="AV11" s="60" t="s">
        <v>1045</v>
      </c>
      <c r="AW11" s="230" t="s">
        <v>2285</v>
      </c>
      <c r="AX11" s="230" t="s">
        <v>3554</v>
      </c>
      <c r="AY11" s="22" t="s">
        <v>1737</v>
      </c>
    </row>
    <row r="12" spans="1:51" ht="33" customHeight="1" x14ac:dyDescent="0.25">
      <c r="A12" s="15" t="s">
        <v>118</v>
      </c>
      <c r="B12" s="16">
        <v>1376</v>
      </c>
      <c r="C12" s="17" t="s">
        <v>65</v>
      </c>
      <c r="D12" s="18">
        <v>23</v>
      </c>
      <c r="E12" s="18">
        <v>23</v>
      </c>
      <c r="F12" s="18">
        <v>23</v>
      </c>
      <c r="G12" s="18">
        <v>23</v>
      </c>
      <c r="H12" s="18">
        <v>23</v>
      </c>
      <c r="I12" s="18">
        <v>23</v>
      </c>
      <c r="J12" s="18">
        <v>23</v>
      </c>
      <c r="K12" s="18">
        <v>27</v>
      </c>
      <c r="L12" s="19" t="s">
        <v>1528</v>
      </c>
      <c r="M12" s="19" t="s">
        <v>1528</v>
      </c>
      <c r="N12" s="19" t="s">
        <v>1528</v>
      </c>
      <c r="O12" s="19" t="s">
        <v>1529</v>
      </c>
      <c r="P12" s="19" t="s">
        <v>1528</v>
      </c>
      <c r="Q12" s="19" t="s">
        <v>1530</v>
      </c>
      <c r="R12" s="19" t="s">
        <v>1531</v>
      </c>
      <c r="S12" s="17" t="s">
        <v>1706</v>
      </c>
      <c r="T12" s="18" t="s">
        <v>857</v>
      </c>
      <c r="U12" s="18">
        <v>23</v>
      </c>
      <c r="V12" s="18">
        <v>23</v>
      </c>
      <c r="W12" s="18">
        <v>23</v>
      </c>
      <c r="X12" s="18">
        <v>23</v>
      </c>
      <c r="Y12" s="18">
        <v>23</v>
      </c>
      <c r="Z12" s="18">
        <v>23</v>
      </c>
      <c r="AA12" s="18">
        <v>27</v>
      </c>
      <c r="AD12" s="15" t="s">
        <v>118</v>
      </c>
      <c r="AE12" s="400">
        <v>1376</v>
      </c>
      <c r="AF12" s="17" t="s">
        <v>65</v>
      </c>
      <c r="AG12" s="18">
        <v>23</v>
      </c>
      <c r="AH12" s="18">
        <v>23</v>
      </c>
      <c r="AI12" s="18">
        <v>23</v>
      </c>
      <c r="AJ12" s="18">
        <v>23</v>
      </c>
      <c r="AK12" s="18">
        <v>23</v>
      </c>
      <c r="AL12" s="18">
        <v>23</v>
      </c>
      <c r="AM12" s="18">
        <v>23</v>
      </c>
      <c r="AN12" s="18">
        <v>27</v>
      </c>
      <c r="AO12" s="19" t="s">
        <v>1528</v>
      </c>
      <c r="AP12" s="19" t="s">
        <v>1528</v>
      </c>
      <c r="AQ12" s="19" t="s">
        <v>1528</v>
      </c>
      <c r="AR12" s="19" t="s">
        <v>1529</v>
      </c>
      <c r="AS12" s="213" t="s">
        <v>1528</v>
      </c>
      <c r="AT12" s="213" t="s">
        <v>1530</v>
      </c>
      <c r="AU12" s="213" t="s">
        <v>1531</v>
      </c>
      <c r="AV12" s="60" t="s">
        <v>1531</v>
      </c>
      <c r="AW12" s="60" t="s">
        <v>1528</v>
      </c>
      <c r="AX12" s="60"/>
      <c r="AY12" s="17" t="s">
        <v>1706</v>
      </c>
    </row>
    <row r="13" spans="1:51" ht="27" customHeight="1" x14ac:dyDescent="0.25">
      <c r="A13" s="20" t="s">
        <v>2178</v>
      </c>
      <c r="B13" s="21"/>
      <c r="C13" s="22" t="s">
        <v>994</v>
      </c>
      <c r="D13" s="23" t="s">
        <v>119</v>
      </c>
      <c r="E13" s="23" t="s">
        <v>124</v>
      </c>
      <c r="F13" s="23" t="s">
        <v>129</v>
      </c>
      <c r="G13" s="23" t="s">
        <v>134</v>
      </c>
      <c r="H13" s="23" t="s">
        <v>139</v>
      </c>
      <c r="I13" s="18" t="s">
        <v>144</v>
      </c>
      <c r="J13" s="23" t="s">
        <v>149</v>
      </c>
      <c r="K13" s="23" t="s">
        <v>154</v>
      </c>
      <c r="L13" s="19" t="s">
        <v>1532</v>
      </c>
      <c r="M13" s="19" t="s">
        <v>1533</v>
      </c>
      <c r="N13" s="19" t="s">
        <v>1534</v>
      </c>
      <c r="O13" s="19" t="s">
        <v>1535</v>
      </c>
      <c r="P13" s="19" t="s">
        <v>1536</v>
      </c>
      <c r="Q13" s="19" t="s">
        <v>1537</v>
      </c>
      <c r="R13" s="19" t="s">
        <v>1538</v>
      </c>
      <c r="S13" s="22" t="s">
        <v>1707</v>
      </c>
      <c r="T13" s="18" t="s">
        <v>857</v>
      </c>
      <c r="U13" s="23" t="s">
        <v>124</v>
      </c>
      <c r="V13" s="23" t="s">
        <v>1745</v>
      </c>
      <c r="W13" s="23" t="s">
        <v>134</v>
      </c>
      <c r="X13" s="23" t="s">
        <v>1746</v>
      </c>
      <c r="Y13" s="18" t="s">
        <v>144</v>
      </c>
      <c r="Z13" s="23" t="s">
        <v>1747</v>
      </c>
      <c r="AA13" s="23" t="s">
        <v>154</v>
      </c>
      <c r="AD13" s="20" t="s">
        <v>2178</v>
      </c>
      <c r="AE13" s="401"/>
      <c r="AF13" s="22" t="s">
        <v>3304</v>
      </c>
      <c r="AG13" s="23" t="s">
        <v>119</v>
      </c>
      <c r="AH13" s="23" t="s">
        <v>124</v>
      </c>
      <c r="AI13" s="23" t="s">
        <v>129</v>
      </c>
      <c r="AJ13" s="23" t="s">
        <v>134</v>
      </c>
      <c r="AK13" s="23" t="s">
        <v>139</v>
      </c>
      <c r="AL13" s="18" t="s">
        <v>144</v>
      </c>
      <c r="AM13" s="23" t="s">
        <v>149</v>
      </c>
      <c r="AN13" s="23" t="s">
        <v>154</v>
      </c>
      <c r="AO13" s="19" t="s">
        <v>1532</v>
      </c>
      <c r="AP13" s="19" t="s">
        <v>1533</v>
      </c>
      <c r="AQ13" s="19" t="s">
        <v>1534</v>
      </c>
      <c r="AR13" s="19" t="s">
        <v>1535</v>
      </c>
      <c r="AS13" s="213" t="s">
        <v>1536</v>
      </c>
      <c r="AT13" s="213" t="s">
        <v>1537</v>
      </c>
      <c r="AU13" s="213" t="s">
        <v>1538</v>
      </c>
      <c r="AV13" s="60" t="s">
        <v>1539</v>
      </c>
      <c r="AW13" s="214" t="s">
        <v>2286</v>
      </c>
      <c r="AX13" s="214" t="s">
        <v>3556</v>
      </c>
      <c r="AY13" s="231" t="s">
        <v>3299</v>
      </c>
    </row>
    <row r="14" spans="1:51" ht="19.5" customHeight="1" x14ac:dyDescent="0.25">
      <c r="A14" s="20"/>
      <c r="B14" s="21"/>
      <c r="C14" s="22" t="s">
        <v>66</v>
      </c>
      <c r="D14" s="18" t="s">
        <v>120</v>
      </c>
      <c r="E14" s="18" t="s">
        <v>125</v>
      </c>
      <c r="F14" s="18" t="s">
        <v>130</v>
      </c>
      <c r="G14" s="18" t="s">
        <v>135</v>
      </c>
      <c r="H14" s="18" t="s">
        <v>140</v>
      </c>
      <c r="I14" s="18" t="s">
        <v>145</v>
      </c>
      <c r="J14" s="18" t="s">
        <v>150</v>
      </c>
      <c r="K14" s="18" t="s">
        <v>155</v>
      </c>
      <c r="L14" s="19" t="s">
        <v>489</v>
      </c>
      <c r="M14" s="19" t="s">
        <v>1050</v>
      </c>
      <c r="N14" s="19" t="s">
        <v>160</v>
      </c>
      <c r="O14" s="19" t="s">
        <v>1059</v>
      </c>
      <c r="P14" s="19" t="s">
        <v>1064</v>
      </c>
      <c r="Q14" s="19" t="s">
        <v>163</v>
      </c>
      <c r="R14" s="19" t="s">
        <v>1073</v>
      </c>
      <c r="S14" s="22" t="s">
        <v>1712</v>
      </c>
      <c r="T14" s="18" t="s">
        <v>857</v>
      </c>
      <c r="U14" s="18" t="s">
        <v>125</v>
      </c>
      <c r="V14" s="18" t="s">
        <v>1748</v>
      </c>
      <c r="W14" s="18" t="s">
        <v>135</v>
      </c>
      <c r="X14" s="18" t="s">
        <v>1749</v>
      </c>
      <c r="Y14" s="18" t="s">
        <v>145</v>
      </c>
      <c r="Z14" s="18" t="s">
        <v>1750</v>
      </c>
      <c r="AA14" s="18" t="s">
        <v>155</v>
      </c>
      <c r="AD14" s="20"/>
      <c r="AE14" s="401"/>
      <c r="AF14" s="22" t="s">
        <v>66</v>
      </c>
      <c r="AG14" s="18" t="s">
        <v>120</v>
      </c>
      <c r="AH14" s="18" t="s">
        <v>125</v>
      </c>
      <c r="AI14" s="18" t="s">
        <v>130</v>
      </c>
      <c r="AJ14" s="18" t="s">
        <v>135</v>
      </c>
      <c r="AK14" s="18" t="s">
        <v>140</v>
      </c>
      <c r="AL14" s="18" t="s">
        <v>145</v>
      </c>
      <c r="AM14" s="18" t="s">
        <v>150</v>
      </c>
      <c r="AN14" s="18" t="s">
        <v>155</v>
      </c>
      <c r="AO14" s="19" t="s">
        <v>489</v>
      </c>
      <c r="AP14" s="19" t="s">
        <v>1050</v>
      </c>
      <c r="AQ14" s="19" t="s">
        <v>160</v>
      </c>
      <c r="AR14" s="19" t="s">
        <v>1059</v>
      </c>
      <c r="AS14" s="213" t="s">
        <v>1064</v>
      </c>
      <c r="AT14" s="213" t="s">
        <v>163</v>
      </c>
      <c r="AU14" s="213" t="s">
        <v>1073</v>
      </c>
      <c r="AV14" s="60" t="s">
        <v>1079</v>
      </c>
      <c r="AW14" s="214" t="s">
        <v>2287</v>
      </c>
      <c r="AX14" s="214" t="s">
        <v>3557</v>
      </c>
      <c r="AY14" s="22" t="s">
        <v>1712</v>
      </c>
    </row>
    <row r="15" spans="1:51" ht="36" customHeight="1" x14ac:dyDescent="0.25">
      <c r="A15" s="20"/>
      <c r="B15" s="21"/>
      <c r="C15" s="22" t="s">
        <v>67</v>
      </c>
      <c r="D15" s="18" t="s">
        <v>121</v>
      </c>
      <c r="E15" s="18" t="s">
        <v>126</v>
      </c>
      <c r="F15" s="18" t="s">
        <v>131</v>
      </c>
      <c r="G15" s="18" t="s">
        <v>136</v>
      </c>
      <c r="H15" s="18" t="s">
        <v>141</v>
      </c>
      <c r="I15" s="18" t="s">
        <v>146</v>
      </c>
      <c r="J15" s="18" t="s">
        <v>151</v>
      </c>
      <c r="K15" s="18" t="s">
        <v>156</v>
      </c>
      <c r="L15" s="19" t="s">
        <v>1046</v>
      </c>
      <c r="M15" s="19" t="s">
        <v>159</v>
      </c>
      <c r="N15" s="19" t="s">
        <v>161</v>
      </c>
      <c r="O15" s="19" t="s">
        <v>1060</v>
      </c>
      <c r="P15" s="19" t="s">
        <v>1065</v>
      </c>
      <c r="Q15" s="19" t="s">
        <v>164</v>
      </c>
      <c r="R15" s="19" t="s">
        <v>1074</v>
      </c>
      <c r="S15" s="22" t="s">
        <v>1716</v>
      </c>
      <c r="T15" s="18" t="s">
        <v>857</v>
      </c>
      <c r="U15" s="18" t="s">
        <v>126</v>
      </c>
      <c r="V15" s="18" t="s">
        <v>1751</v>
      </c>
      <c r="W15" s="18" t="s">
        <v>136</v>
      </c>
      <c r="X15" s="18" t="s">
        <v>1752</v>
      </c>
      <c r="Y15" s="18" t="s">
        <v>146</v>
      </c>
      <c r="Z15" s="18" t="s">
        <v>1753</v>
      </c>
      <c r="AA15" s="18" t="s">
        <v>156</v>
      </c>
      <c r="AD15" s="20"/>
      <c r="AE15" s="401"/>
      <c r="AF15" s="22" t="s">
        <v>67</v>
      </c>
      <c r="AG15" s="18" t="s">
        <v>121</v>
      </c>
      <c r="AH15" s="18" t="s">
        <v>126</v>
      </c>
      <c r="AI15" s="18" t="s">
        <v>131</v>
      </c>
      <c r="AJ15" s="18" t="s">
        <v>136</v>
      </c>
      <c r="AK15" s="18" t="s">
        <v>141</v>
      </c>
      <c r="AL15" s="18" t="s">
        <v>146</v>
      </c>
      <c r="AM15" s="18" t="s">
        <v>151</v>
      </c>
      <c r="AN15" s="18" t="s">
        <v>156</v>
      </c>
      <c r="AO15" s="19" t="s">
        <v>1046</v>
      </c>
      <c r="AP15" s="19" t="s">
        <v>159</v>
      </c>
      <c r="AQ15" s="19" t="s">
        <v>161</v>
      </c>
      <c r="AR15" s="19" t="s">
        <v>1060</v>
      </c>
      <c r="AS15" s="213" t="s">
        <v>1065</v>
      </c>
      <c r="AT15" s="213" t="s">
        <v>164</v>
      </c>
      <c r="AU15" s="213" t="s">
        <v>1074</v>
      </c>
      <c r="AV15" s="60" t="s">
        <v>1080</v>
      </c>
      <c r="AW15" s="214" t="s">
        <v>2288</v>
      </c>
      <c r="AX15" s="214" t="s">
        <v>3558</v>
      </c>
      <c r="AY15" s="22" t="s">
        <v>1716</v>
      </c>
    </row>
    <row r="16" spans="1:51" ht="27" customHeight="1" x14ac:dyDescent="0.25">
      <c r="A16" s="20"/>
      <c r="B16" s="21"/>
      <c r="C16" s="22" t="s">
        <v>68</v>
      </c>
      <c r="D16" s="18" t="s">
        <v>122</v>
      </c>
      <c r="E16" s="18" t="s">
        <v>127</v>
      </c>
      <c r="F16" s="18" t="s">
        <v>132</v>
      </c>
      <c r="G16" s="18" t="s">
        <v>137</v>
      </c>
      <c r="H16" s="18" t="s">
        <v>142</v>
      </c>
      <c r="I16" s="18" t="s">
        <v>147</v>
      </c>
      <c r="J16" s="18" t="s">
        <v>152</v>
      </c>
      <c r="K16" s="18" t="s">
        <v>157</v>
      </c>
      <c r="L16" s="19" t="s">
        <v>1047</v>
      </c>
      <c r="M16" s="19" t="s">
        <v>1051</v>
      </c>
      <c r="N16" s="19" t="s">
        <v>1055</v>
      </c>
      <c r="O16" s="19" t="s">
        <v>1061</v>
      </c>
      <c r="P16" s="19" t="s">
        <v>1066</v>
      </c>
      <c r="Q16" s="19" t="s">
        <v>1069</v>
      </c>
      <c r="R16" s="19" t="s">
        <v>1075</v>
      </c>
      <c r="S16" s="22" t="s">
        <v>1720</v>
      </c>
      <c r="T16" s="18" t="s">
        <v>857</v>
      </c>
      <c r="U16" s="18" t="s">
        <v>127</v>
      </c>
      <c r="V16" s="18" t="s">
        <v>1754</v>
      </c>
      <c r="W16" s="18" t="s">
        <v>137</v>
      </c>
      <c r="X16" s="18" t="s">
        <v>1755</v>
      </c>
      <c r="Y16" s="18" t="s">
        <v>147</v>
      </c>
      <c r="Z16" s="18" t="s">
        <v>1756</v>
      </c>
      <c r="AA16" s="18" t="s">
        <v>157</v>
      </c>
      <c r="AD16" s="20"/>
      <c r="AE16" s="401"/>
      <c r="AF16" s="22" t="s">
        <v>68</v>
      </c>
      <c r="AG16" s="18" t="s">
        <v>122</v>
      </c>
      <c r="AH16" s="18" t="s">
        <v>127</v>
      </c>
      <c r="AI16" s="18" t="s">
        <v>132</v>
      </c>
      <c r="AJ16" s="18" t="s">
        <v>137</v>
      </c>
      <c r="AK16" s="18" t="s">
        <v>142</v>
      </c>
      <c r="AL16" s="18" t="s">
        <v>147</v>
      </c>
      <c r="AM16" s="18" t="s">
        <v>152</v>
      </c>
      <c r="AN16" s="18" t="s">
        <v>157</v>
      </c>
      <c r="AO16" s="19" t="s">
        <v>1047</v>
      </c>
      <c r="AP16" s="19" t="s">
        <v>1051</v>
      </c>
      <c r="AQ16" s="19" t="s">
        <v>1055</v>
      </c>
      <c r="AR16" s="19" t="s">
        <v>1061</v>
      </c>
      <c r="AS16" s="213" t="s">
        <v>1066</v>
      </c>
      <c r="AT16" s="213" t="s">
        <v>1069</v>
      </c>
      <c r="AU16" s="213" t="s">
        <v>1075</v>
      </c>
      <c r="AV16" s="60" t="s">
        <v>1081</v>
      </c>
      <c r="AW16" s="214" t="s">
        <v>2289</v>
      </c>
      <c r="AX16" s="214" t="s">
        <v>3559</v>
      </c>
      <c r="AY16" s="22" t="s">
        <v>1720</v>
      </c>
    </row>
    <row r="17" spans="1:51" ht="23.25" customHeight="1" x14ac:dyDescent="0.25">
      <c r="A17" s="20"/>
      <c r="B17" s="21"/>
      <c r="C17" s="22" t="s">
        <v>69</v>
      </c>
      <c r="D17" s="18" t="s">
        <v>123</v>
      </c>
      <c r="E17" s="24" t="s">
        <v>128</v>
      </c>
      <c r="F17" s="18" t="s">
        <v>133</v>
      </c>
      <c r="G17" s="18" t="s">
        <v>138</v>
      </c>
      <c r="H17" s="18" t="s">
        <v>143</v>
      </c>
      <c r="I17" s="18" t="s">
        <v>148</v>
      </c>
      <c r="J17" s="18" t="s">
        <v>153</v>
      </c>
      <c r="K17" s="18" t="s">
        <v>158</v>
      </c>
      <c r="L17" s="19" t="s">
        <v>1540</v>
      </c>
      <c r="M17" s="19" t="s">
        <v>1052</v>
      </c>
      <c r="N17" s="19" t="s">
        <v>1056</v>
      </c>
      <c r="O17" s="19" t="s">
        <v>1541</v>
      </c>
      <c r="P17" s="19" t="s">
        <v>1542</v>
      </c>
      <c r="Q17" s="19" t="s">
        <v>1070</v>
      </c>
      <c r="R17" s="19" t="s">
        <v>1076</v>
      </c>
      <c r="S17" s="22" t="s">
        <v>1724</v>
      </c>
      <c r="T17" s="18" t="s">
        <v>857</v>
      </c>
      <c r="U17" s="24" t="s">
        <v>128</v>
      </c>
      <c r="V17" s="18" t="s">
        <v>1757</v>
      </c>
      <c r="W17" s="18" t="s">
        <v>138</v>
      </c>
      <c r="X17" s="18" t="s">
        <v>1758</v>
      </c>
      <c r="Y17" s="18" t="s">
        <v>148</v>
      </c>
      <c r="Z17" s="18" t="s">
        <v>1759</v>
      </c>
      <c r="AA17" s="18" t="s">
        <v>158</v>
      </c>
      <c r="AD17" s="20"/>
      <c r="AE17" s="401"/>
      <c r="AF17" s="22" t="s">
        <v>3297</v>
      </c>
      <c r="AG17" s="18" t="s">
        <v>123</v>
      </c>
      <c r="AH17" s="24" t="s">
        <v>128</v>
      </c>
      <c r="AI17" s="18" t="s">
        <v>133</v>
      </c>
      <c r="AJ17" s="18" t="s">
        <v>138</v>
      </c>
      <c r="AK17" s="18" t="s">
        <v>143</v>
      </c>
      <c r="AL17" s="18" t="s">
        <v>148</v>
      </c>
      <c r="AM17" s="18" t="s">
        <v>153</v>
      </c>
      <c r="AN17" s="18" t="s">
        <v>158</v>
      </c>
      <c r="AO17" s="19" t="s">
        <v>1540</v>
      </c>
      <c r="AP17" s="19" t="s">
        <v>1052</v>
      </c>
      <c r="AQ17" s="19" t="s">
        <v>1056</v>
      </c>
      <c r="AR17" s="19" t="s">
        <v>1541</v>
      </c>
      <c r="AS17" s="213" t="s">
        <v>1542</v>
      </c>
      <c r="AT17" s="213" t="s">
        <v>1070</v>
      </c>
      <c r="AU17" s="213" t="s">
        <v>1076</v>
      </c>
      <c r="AV17" s="60" t="s">
        <v>1082</v>
      </c>
      <c r="AW17" s="214" t="s">
        <v>2290</v>
      </c>
      <c r="AX17" s="214" t="s">
        <v>3560</v>
      </c>
      <c r="AY17" s="231" t="s">
        <v>3300</v>
      </c>
    </row>
    <row r="18" spans="1:51" ht="39" customHeight="1" x14ac:dyDescent="0.25">
      <c r="A18" s="20"/>
      <c r="B18" s="21"/>
      <c r="C18" s="22" t="s">
        <v>70</v>
      </c>
      <c r="D18" s="18" t="s">
        <v>879</v>
      </c>
      <c r="E18" s="18" t="s">
        <v>881</v>
      </c>
      <c r="F18" s="18" t="s">
        <v>883</v>
      </c>
      <c r="G18" s="18" t="s">
        <v>885</v>
      </c>
      <c r="H18" s="18" t="s">
        <v>887</v>
      </c>
      <c r="I18" s="18" t="s">
        <v>889</v>
      </c>
      <c r="J18" s="18" t="s">
        <v>891</v>
      </c>
      <c r="K18" s="18" t="s">
        <v>893</v>
      </c>
      <c r="L18" s="19" t="s">
        <v>1048</v>
      </c>
      <c r="M18" s="19" t="s">
        <v>1053</v>
      </c>
      <c r="N18" s="19" t="s">
        <v>1057</v>
      </c>
      <c r="O18" s="19" t="s">
        <v>1062</v>
      </c>
      <c r="P18" s="19" t="s">
        <v>1067</v>
      </c>
      <c r="Q18" s="19" t="s">
        <v>1071</v>
      </c>
      <c r="R18" s="19" t="s">
        <v>1077</v>
      </c>
      <c r="S18" s="22" t="s">
        <v>1729</v>
      </c>
      <c r="T18" s="18" t="s">
        <v>857</v>
      </c>
      <c r="U18" s="18" t="s">
        <v>1760</v>
      </c>
      <c r="V18" s="18" t="s">
        <v>1761</v>
      </c>
      <c r="W18" s="18" t="s">
        <v>1762</v>
      </c>
      <c r="X18" s="18" t="s">
        <v>1763</v>
      </c>
      <c r="Y18" s="18" t="s">
        <v>1764</v>
      </c>
      <c r="Z18" s="18" t="s">
        <v>1765</v>
      </c>
      <c r="AA18" s="18" t="s">
        <v>1766</v>
      </c>
      <c r="AD18" s="20"/>
      <c r="AE18" s="401"/>
      <c r="AF18" s="22" t="s">
        <v>70</v>
      </c>
      <c r="AG18" s="18" t="s">
        <v>879</v>
      </c>
      <c r="AH18" s="18" t="s">
        <v>881</v>
      </c>
      <c r="AI18" s="18" t="s">
        <v>883</v>
      </c>
      <c r="AJ18" s="18" t="s">
        <v>885</v>
      </c>
      <c r="AK18" s="18" t="s">
        <v>887</v>
      </c>
      <c r="AL18" s="18" t="s">
        <v>889</v>
      </c>
      <c r="AM18" s="18" t="s">
        <v>891</v>
      </c>
      <c r="AN18" s="18" t="s">
        <v>893</v>
      </c>
      <c r="AO18" s="19" t="s">
        <v>1048</v>
      </c>
      <c r="AP18" s="19" t="s">
        <v>1053</v>
      </c>
      <c r="AQ18" s="19" t="s">
        <v>1057</v>
      </c>
      <c r="AR18" s="19" t="s">
        <v>1062</v>
      </c>
      <c r="AS18" s="213" t="s">
        <v>1067</v>
      </c>
      <c r="AT18" s="213" t="s">
        <v>1071</v>
      </c>
      <c r="AU18" s="213" t="s">
        <v>1077</v>
      </c>
      <c r="AV18" s="60" t="s">
        <v>1083</v>
      </c>
      <c r="AW18" s="60" t="s">
        <v>2291</v>
      </c>
      <c r="AX18" s="214" t="s">
        <v>3561</v>
      </c>
      <c r="AY18" s="22" t="s">
        <v>1729</v>
      </c>
    </row>
    <row r="19" spans="1:51" ht="36" customHeight="1" x14ac:dyDescent="0.25">
      <c r="A19" s="25"/>
      <c r="B19" s="26"/>
      <c r="C19" s="22" t="s">
        <v>71</v>
      </c>
      <c r="D19" s="18" t="s">
        <v>880</v>
      </c>
      <c r="E19" s="18" t="s">
        <v>882</v>
      </c>
      <c r="F19" s="18" t="s">
        <v>884</v>
      </c>
      <c r="G19" s="18" t="s">
        <v>886</v>
      </c>
      <c r="H19" s="18" t="s">
        <v>888</v>
      </c>
      <c r="I19" s="18" t="s">
        <v>890</v>
      </c>
      <c r="J19" s="18" t="s">
        <v>892</v>
      </c>
      <c r="K19" s="18" t="s">
        <v>894</v>
      </c>
      <c r="L19" s="19" t="s">
        <v>1049</v>
      </c>
      <c r="M19" s="19" t="s">
        <v>1054</v>
      </c>
      <c r="N19" s="19" t="s">
        <v>1058</v>
      </c>
      <c r="O19" s="19" t="s">
        <v>1063</v>
      </c>
      <c r="P19" s="19" t="s">
        <v>1068</v>
      </c>
      <c r="Q19" s="19" t="s">
        <v>1072</v>
      </c>
      <c r="R19" s="19" t="s">
        <v>1078</v>
      </c>
      <c r="S19" s="22" t="s">
        <v>1737</v>
      </c>
      <c r="T19" s="18" t="s">
        <v>857</v>
      </c>
      <c r="U19" s="18" t="s">
        <v>1767</v>
      </c>
      <c r="V19" s="18" t="s">
        <v>1768</v>
      </c>
      <c r="W19" s="18" t="s">
        <v>1769</v>
      </c>
      <c r="X19" s="18" t="s">
        <v>1770</v>
      </c>
      <c r="Y19" s="18" t="s">
        <v>1771</v>
      </c>
      <c r="Z19" s="18" t="s">
        <v>1772</v>
      </c>
      <c r="AA19" s="18" t="s">
        <v>1773</v>
      </c>
      <c r="AD19" s="25"/>
      <c r="AE19" s="402"/>
      <c r="AF19" s="22" t="s">
        <v>71</v>
      </c>
      <c r="AG19" s="18" t="s">
        <v>880</v>
      </c>
      <c r="AH19" s="18" t="s">
        <v>882</v>
      </c>
      <c r="AI19" s="18" t="s">
        <v>884</v>
      </c>
      <c r="AJ19" s="18" t="s">
        <v>886</v>
      </c>
      <c r="AK19" s="18" t="s">
        <v>888</v>
      </c>
      <c r="AL19" s="18" t="s">
        <v>890</v>
      </c>
      <c r="AM19" s="18" t="s">
        <v>892</v>
      </c>
      <c r="AN19" s="18" t="s">
        <v>894</v>
      </c>
      <c r="AO19" s="19" t="s">
        <v>1049</v>
      </c>
      <c r="AP19" s="19" t="s">
        <v>1054</v>
      </c>
      <c r="AQ19" s="19" t="s">
        <v>1058</v>
      </c>
      <c r="AR19" s="19" t="s">
        <v>1063</v>
      </c>
      <c r="AS19" s="213" t="s">
        <v>1068</v>
      </c>
      <c r="AT19" s="213" t="s">
        <v>1072</v>
      </c>
      <c r="AU19" s="213" t="s">
        <v>1078</v>
      </c>
      <c r="AV19" s="60" t="s">
        <v>1084</v>
      </c>
      <c r="AW19" s="63" t="s">
        <v>2292</v>
      </c>
      <c r="AX19" s="427" t="s">
        <v>3561</v>
      </c>
      <c r="AY19" s="22" t="s">
        <v>1737</v>
      </c>
    </row>
    <row r="20" spans="1:51" ht="33" customHeight="1" x14ac:dyDescent="0.25">
      <c r="A20" s="20" t="s">
        <v>165</v>
      </c>
      <c r="B20" s="21">
        <v>583</v>
      </c>
      <c r="C20" s="17" t="s">
        <v>65</v>
      </c>
      <c r="D20" s="18">
        <v>7</v>
      </c>
      <c r="E20" s="18">
        <v>7</v>
      </c>
      <c r="F20" s="18">
        <v>7</v>
      </c>
      <c r="G20" s="18">
        <v>9</v>
      </c>
      <c r="H20" s="18">
        <v>9</v>
      </c>
      <c r="I20" s="18">
        <v>9</v>
      </c>
      <c r="J20" s="18">
        <v>9</v>
      </c>
      <c r="K20" s="18">
        <v>9</v>
      </c>
      <c r="L20" s="19" t="s">
        <v>1543</v>
      </c>
      <c r="M20" s="19" t="s">
        <v>1544</v>
      </c>
      <c r="N20" s="19" t="s">
        <v>1544</v>
      </c>
      <c r="O20" s="19" t="s">
        <v>1544</v>
      </c>
      <c r="P20" s="19" t="s">
        <v>1545</v>
      </c>
      <c r="Q20" s="19" t="s">
        <v>1546</v>
      </c>
      <c r="R20" s="19" t="s">
        <v>1544</v>
      </c>
      <c r="S20" s="17" t="s">
        <v>1706</v>
      </c>
      <c r="T20" s="18" t="s">
        <v>857</v>
      </c>
      <c r="U20" s="18">
        <v>7</v>
      </c>
      <c r="V20" s="18">
        <v>7</v>
      </c>
      <c r="W20" s="18">
        <v>9</v>
      </c>
      <c r="X20" s="18">
        <v>9</v>
      </c>
      <c r="Y20" s="18">
        <v>9</v>
      </c>
      <c r="Z20" s="18">
        <v>9</v>
      </c>
      <c r="AA20" s="18">
        <v>9</v>
      </c>
      <c r="AD20" s="20" t="s">
        <v>165</v>
      </c>
      <c r="AE20" s="401">
        <v>583</v>
      </c>
      <c r="AF20" s="17" t="s">
        <v>65</v>
      </c>
      <c r="AG20" s="18">
        <v>7</v>
      </c>
      <c r="AH20" s="18">
        <v>7</v>
      </c>
      <c r="AI20" s="18">
        <v>7</v>
      </c>
      <c r="AJ20" s="18">
        <v>9</v>
      </c>
      <c r="AK20" s="18">
        <v>9</v>
      </c>
      <c r="AL20" s="18">
        <v>9</v>
      </c>
      <c r="AM20" s="18">
        <v>9</v>
      </c>
      <c r="AN20" s="18">
        <v>9</v>
      </c>
      <c r="AO20" s="19" t="s">
        <v>1543</v>
      </c>
      <c r="AP20" s="19" t="s">
        <v>1544</v>
      </c>
      <c r="AQ20" s="19" t="s">
        <v>1544</v>
      </c>
      <c r="AR20" s="19" t="s">
        <v>1544</v>
      </c>
      <c r="AS20" s="213" t="s">
        <v>1545</v>
      </c>
      <c r="AT20" s="213" t="s">
        <v>1546</v>
      </c>
      <c r="AU20" s="213" t="s">
        <v>1544</v>
      </c>
      <c r="AV20" s="60" t="s">
        <v>1547</v>
      </c>
      <c r="AW20" s="60" t="s">
        <v>2293</v>
      </c>
      <c r="AX20" s="60"/>
      <c r="AY20" s="17" t="s">
        <v>1706</v>
      </c>
    </row>
    <row r="21" spans="1:51" ht="21.75" customHeight="1" x14ac:dyDescent="0.25">
      <c r="A21" s="20" t="s">
        <v>2179</v>
      </c>
      <c r="B21" s="21"/>
      <c r="C21" s="22" t="s">
        <v>994</v>
      </c>
      <c r="D21" s="18" t="s">
        <v>166</v>
      </c>
      <c r="E21" s="18" t="s">
        <v>173</v>
      </c>
      <c r="F21" s="18" t="s">
        <v>180</v>
      </c>
      <c r="G21" s="18" t="s">
        <v>187</v>
      </c>
      <c r="H21" s="18" t="s">
        <v>192</v>
      </c>
      <c r="I21" s="18" t="s">
        <v>199</v>
      </c>
      <c r="J21" s="18" t="s">
        <v>206</v>
      </c>
      <c r="K21" s="18" t="s">
        <v>212</v>
      </c>
      <c r="L21" s="19" t="s">
        <v>1548</v>
      </c>
      <c r="M21" s="19" t="s">
        <v>1549</v>
      </c>
      <c r="N21" s="19" t="s">
        <v>220</v>
      </c>
      <c r="O21" s="19" t="s">
        <v>1550</v>
      </c>
      <c r="P21" s="19" t="s">
        <v>338</v>
      </c>
      <c r="Q21" s="19" t="s">
        <v>224</v>
      </c>
      <c r="R21" s="19" t="s">
        <v>1551</v>
      </c>
      <c r="S21" s="22" t="s">
        <v>1707</v>
      </c>
      <c r="T21" s="18" t="s">
        <v>857</v>
      </c>
      <c r="U21" s="18" t="s">
        <v>173</v>
      </c>
      <c r="V21" s="18" t="s">
        <v>1775</v>
      </c>
      <c r="W21" s="18" t="s">
        <v>187</v>
      </c>
      <c r="X21" s="18" t="s">
        <v>1776</v>
      </c>
      <c r="Y21" s="18" t="s">
        <v>199</v>
      </c>
      <c r="Z21" s="18" t="s">
        <v>1777</v>
      </c>
      <c r="AA21" s="18" t="s">
        <v>212</v>
      </c>
      <c r="AD21" s="20" t="s">
        <v>2179</v>
      </c>
      <c r="AE21" s="401"/>
      <c r="AF21" s="22" t="s">
        <v>3304</v>
      </c>
      <c r="AG21" s="18" t="s">
        <v>166</v>
      </c>
      <c r="AH21" s="18" t="s">
        <v>173</v>
      </c>
      <c r="AI21" s="18" t="s">
        <v>180</v>
      </c>
      <c r="AJ21" s="18" t="s">
        <v>187</v>
      </c>
      <c r="AK21" s="18" t="s">
        <v>192</v>
      </c>
      <c r="AL21" s="18" t="s">
        <v>199</v>
      </c>
      <c r="AM21" s="18" t="s">
        <v>206</v>
      </c>
      <c r="AN21" s="18" t="s">
        <v>212</v>
      </c>
      <c r="AO21" s="19" t="s">
        <v>1548</v>
      </c>
      <c r="AP21" s="19" t="s">
        <v>1549</v>
      </c>
      <c r="AQ21" s="19" t="s">
        <v>220</v>
      </c>
      <c r="AR21" s="19" t="s">
        <v>1550</v>
      </c>
      <c r="AS21" s="213" t="s">
        <v>338</v>
      </c>
      <c r="AT21" s="213" t="s">
        <v>224</v>
      </c>
      <c r="AU21" s="213" t="s">
        <v>1551</v>
      </c>
      <c r="AV21" s="60" t="s">
        <v>1552</v>
      </c>
      <c r="AW21" s="214" t="s">
        <v>2294</v>
      </c>
      <c r="AX21" s="214" t="s">
        <v>3562</v>
      </c>
      <c r="AY21" s="231" t="s">
        <v>3296</v>
      </c>
    </row>
    <row r="22" spans="1:51" ht="24" customHeight="1" x14ac:dyDescent="0.25">
      <c r="A22" s="27"/>
      <c r="B22" s="21"/>
      <c r="C22" s="22" t="s">
        <v>66</v>
      </c>
      <c r="D22" s="18" t="s">
        <v>167</v>
      </c>
      <c r="E22" s="18" t="s">
        <v>174</v>
      </c>
      <c r="F22" s="18" t="s">
        <v>181</v>
      </c>
      <c r="G22" s="18" t="s">
        <v>188</v>
      </c>
      <c r="H22" s="18" t="s">
        <v>193</v>
      </c>
      <c r="I22" s="18" t="s">
        <v>200</v>
      </c>
      <c r="J22" s="18" t="s">
        <v>193</v>
      </c>
      <c r="K22" s="18" t="s">
        <v>213</v>
      </c>
      <c r="L22" s="19" t="s">
        <v>1085</v>
      </c>
      <c r="M22" s="19" t="s">
        <v>1089</v>
      </c>
      <c r="N22" s="19" t="s">
        <v>221</v>
      </c>
      <c r="O22" s="19" t="s">
        <v>1095</v>
      </c>
      <c r="P22" s="19" t="s">
        <v>1100</v>
      </c>
      <c r="Q22" s="19" t="s">
        <v>225</v>
      </c>
      <c r="R22" s="19" t="s">
        <v>1105</v>
      </c>
      <c r="S22" s="22" t="s">
        <v>1712</v>
      </c>
      <c r="T22" s="18" t="s">
        <v>857</v>
      </c>
      <c r="U22" s="18" t="s">
        <v>174</v>
      </c>
      <c r="V22" s="18" t="s">
        <v>1778</v>
      </c>
      <c r="W22" s="18" t="s">
        <v>188</v>
      </c>
      <c r="X22" s="18" t="s">
        <v>1779</v>
      </c>
      <c r="Y22" s="18" t="s">
        <v>200</v>
      </c>
      <c r="Z22" s="18" t="s">
        <v>1779</v>
      </c>
      <c r="AA22" s="18" t="s">
        <v>213</v>
      </c>
      <c r="AD22" s="27"/>
      <c r="AE22" s="401"/>
      <c r="AF22" s="22" t="s">
        <v>66</v>
      </c>
      <c r="AG22" s="18" t="s">
        <v>167</v>
      </c>
      <c r="AH22" s="18" t="s">
        <v>174</v>
      </c>
      <c r="AI22" s="18" t="s">
        <v>181</v>
      </c>
      <c r="AJ22" s="18" t="s">
        <v>188</v>
      </c>
      <c r="AK22" s="18" t="s">
        <v>193</v>
      </c>
      <c r="AL22" s="18" t="s">
        <v>200</v>
      </c>
      <c r="AM22" s="18" t="s">
        <v>193</v>
      </c>
      <c r="AN22" s="18" t="s">
        <v>213</v>
      </c>
      <c r="AO22" s="19" t="s">
        <v>1085</v>
      </c>
      <c r="AP22" s="19" t="s">
        <v>1089</v>
      </c>
      <c r="AQ22" s="19" t="s">
        <v>221</v>
      </c>
      <c r="AR22" s="19" t="s">
        <v>1095</v>
      </c>
      <c r="AS22" s="213" t="s">
        <v>1100</v>
      </c>
      <c r="AT22" s="213" t="s">
        <v>225</v>
      </c>
      <c r="AU22" s="213" t="s">
        <v>1105</v>
      </c>
      <c r="AV22" s="60" t="s">
        <v>1110</v>
      </c>
      <c r="AW22" s="214" t="s">
        <v>2295</v>
      </c>
      <c r="AX22" s="214" t="s">
        <v>3563</v>
      </c>
      <c r="AY22" s="22" t="s">
        <v>1712</v>
      </c>
    </row>
    <row r="23" spans="1:51" ht="37.5" customHeight="1" x14ac:dyDescent="0.25">
      <c r="A23" s="27"/>
      <c r="B23" s="21"/>
      <c r="C23" s="22" t="s">
        <v>67</v>
      </c>
      <c r="D23" s="18" t="s">
        <v>168</v>
      </c>
      <c r="E23" s="18" t="s">
        <v>175</v>
      </c>
      <c r="F23" s="18" t="s">
        <v>182</v>
      </c>
      <c r="G23" s="18" t="s">
        <v>189</v>
      </c>
      <c r="H23" s="18" t="s">
        <v>194</v>
      </c>
      <c r="I23" s="18" t="s">
        <v>201</v>
      </c>
      <c r="J23" s="18" t="s">
        <v>207</v>
      </c>
      <c r="K23" s="18" t="s">
        <v>214</v>
      </c>
      <c r="L23" s="19" t="s">
        <v>219</v>
      </c>
      <c r="M23" s="19" t="s">
        <v>1090</v>
      </c>
      <c r="N23" s="19" t="s">
        <v>222</v>
      </c>
      <c r="O23" s="19" t="s">
        <v>1096</v>
      </c>
      <c r="P23" s="19" t="s">
        <v>1101</v>
      </c>
      <c r="Q23" s="19" t="s">
        <v>226</v>
      </c>
      <c r="R23" s="19" t="s">
        <v>1106</v>
      </c>
      <c r="S23" s="22" t="s">
        <v>1716</v>
      </c>
      <c r="T23" s="18" t="s">
        <v>857</v>
      </c>
      <c r="U23" s="18" t="s">
        <v>175</v>
      </c>
      <c r="V23" s="18" t="s">
        <v>1780</v>
      </c>
      <c r="W23" s="18" t="s">
        <v>189</v>
      </c>
      <c r="X23" s="18" t="s">
        <v>1781</v>
      </c>
      <c r="Y23" s="18" t="s">
        <v>201</v>
      </c>
      <c r="Z23" s="18" t="s">
        <v>1782</v>
      </c>
      <c r="AA23" s="18" t="s">
        <v>214</v>
      </c>
      <c r="AD23" s="27"/>
      <c r="AE23" s="401"/>
      <c r="AF23" s="22" t="s">
        <v>67</v>
      </c>
      <c r="AG23" s="18" t="s">
        <v>168</v>
      </c>
      <c r="AH23" s="18" t="s">
        <v>175</v>
      </c>
      <c r="AI23" s="18" t="s">
        <v>182</v>
      </c>
      <c r="AJ23" s="18" t="s">
        <v>189</v>
      </c>
      <c r="AK23" s="18" t="s">
        <v>194</v>
      </c>
      <c r="AL23" s="18" t="s">
        <v>201</v>
      </c>
      <c r="AM23" s="18" t="s">
        <v>207</v>
      </c>
      <c r="AN23" s="18" t="s">
        <v>214</v>
      </c>
      <c r="AO23" s="19" t="s">
        <v>219</v>
      </c>
      <c r="AP23" s="19" t="s">
        <v>1090</v>
      </c>
      <c r="AQ23" s="19" t="s">
        <v>222</v>
      </c>
      <c r="AR23" s="19" t="s">
        <v>1096</v>
      </c>
      <c r="AS23" s="213" t="s">
        <v>1101</v>
      </c>
      <c r="AT23" s="213" t="s">
        <v>226</v>
      </c>
      <c r="AU23" s="213" t="s">
        <v>1106</v>
      </c>
      <c r="AV23" s="60" t="s">
        <v>1111</v>
      </c>
      <c r="AW23" s="214" t="s">
        <v>2296</v>
      </c>
      <c r="AX23" s="214" t="s">
        <v>3564</v>
      </c>
      <c r="AY23" s="22" t="s">
        <v>1716</v>
      </c>
    </row>
    <row r="24" spans="1:51" ht="27" customHeight="1" x14ac:dyDescent="0.25">
      <c r="A24" s="27"/>
      <c r="B24" s="21"/>
      <c r="C24" s="22" t="s">
        <v>68</v>
      </c>
      <c r="D24" s="18" t="s">
        <v>169</v>
      </c>
      <c r="E24" s="18" t="s">
        <v>176</v>
      </c>
      <c r="F24" s="18" t="s">
        <v>183</v>
      </c>
      <c r="G24" s="18" t="s">
        <v>190</v>
      </c>
      <c r="H24" s="18" t="s">
        <v>195</v>
      </c>
      <c r="I24" s="18" t="s">
        <v>202</v>
      </c>
      <c r="J24" s="18" t="s">
        <v>208</v>
      </c>
      <c r="K24" s="18" t="s">
        <v>215</v>
      </c>
      <c r="L24" s="19" t="s">
        <v>1086</v>
      </c>
      <c r="M24" s="19" t="s">
        <v>1091</v>
      </c>
      <c r="N24" s="19" t="s">
        <v>223</v>
      </c>
      <c r="O24" s="19" t="s">
        <v>1097</v>
      </c>
      <c r="P24" s="19" t="s">
        <v>1102</v>
      </c>
      <c r="Q24" s="19" t="s">
        <v>227</v>
      </c>
      <c r="R24" s="19" t="s">
        <v>1107</v>
      </c>
      <c r="S24" s="22" t="s">
        <v>1720</v>
      </c>
      <c r="T24" s="18" t="s">
        <v>857</v>
      </c>
      <c r="U24" s="18" t="s">
        <v>176</v>
      </c>
      <c r="V24" s="18" t="s">
        <v>1783</v>
      </c>
      <c r="W24" s="18" t="s">
        <v>190</v>
      </c>
      <c r="X24" s="18" t="s">
        <v>1784</v>
      </c>
      <c r="Y24" s="18" t="s">
        <v>202</v>
      </c>
      <c r="Z24" s="18" t="s">
        <v>1785</v>
      </c>
      <c r="AA24" s="18" t="s">
        <v>215</v>
      </c>
      <c r="AD24" s="27"/>
      <c r="AE24" s="401"/>
      <c r="AF24" s="22" t="s">
        <v>68</v>
      </c>
      <c r="AG24" s="18" t="s">
        <v>169</v>
      </c>
      <c r="AH24" s="18" t="s">
        <v>176</v>
      </c>
      <c r="AI24" s="18" t="s">
        <v>183</v>
      </c>
      <c r="AJ24" s="18" t="s">
        <v>190</v>
      </c>
      <c r="AK24" s="18" t="s">
        <v>195</v>
      </c>
      <c r="AL24" s="18" t="s">
        <v>202</v>
      </c>
      <c r="AM24" s="18" t="s">
        <v>208</v>
      </c>
      <c r="AN24" s="18" t="s">
        <v>215</v>
      </c>
      <c r="AO24" s="19" t="s">
        <v>1086</v>
      </c>
      <c r="AP24" s="19" t="s">
        <v>1091</v>
      </c>
      <c r="AQ24" s="19" t="s">
        <v>223</v>
      </c>
      <c r="AR24" s="19" t="s">
        <v>1097</v>
      </c>
      <c r="AS24" s="213" t="s">
        <v>1102</v>
      </c>
      <c r="AT24" s="213" t="s">
        <v>227</v>
      </c>
      <c r="AU24" s="213" t="s">
        <v>1107</v>
      </c>
      <c r="AV24" s="60" t="s">
        <v>1112</v>
      </c>
      <c r="AW24" s="214" t="s">
        <v>2297</v>
      </c>
      <c r="AX24" s="214" t="s">
        <v>3565</v>
      </c>
      <c r="AY24" s="22" t="s">
        <v>1720</v>
      </c>
    </row>
    <row r="25" spans="1:51" ht="24" customHeight="1" x14ac:dyDescent="0.25">
      <c r="A25" s="27"/>
      <c r="B25" s="21"/>
      <c r="C25" s="22" t="s">
        <v>69</v>
      </c>
      <c r="D25" s="18" t="s">
        <v>170</v>
      </c>
      <c r="E25" s="18" t="s">
        <v>177</v>
      </c>
      <c r="F25" s="18" t="s">
        <v>184</v>
      </c>
      <c r="G25" s="18" t="s">
        <v>191</v>
      </c>
      <c r="H25" s="18" t="s">
        <v>196</v>
      </c>
      <c r="I25" s="18" t="s">
        <v>203</v>
      </c>
      <c r="J25" s="18" t="s">
        <v>209</v>
      </c>
      <c r="K25" s="18" t="s">
        <v>216</v>
      </c>
      <c r="L25" s="19" t="s">
        <v>1087</v>
      </c>
      <c r="M25" s="19" t="s">
        <v>1092</v>
      </c>
      <c r="N25" s="19" t="s">
        <v>1093</v>
      </c>
      <c r="O25" s="19" t="s">
        <v>1098</v>
      </c>
      <c r="P25" s="19" t="s">
        <v>1103</v>
      </c>
      <c r="Q25" s="19" t="s">
        <v>1553</v>
      </c>
      <c r="R25" s="19" t="s">
        <v>1108</v>
      </c>
      <c r="S25" s="22" t="s">
        <v>1724</v>
      </c>
      <c r="T25" s="18" t="s">
        <v>857</v>
      </c>
      <c r="U25" s="18" t="s">
        <v>177</v>
      </c>
      <c r="V25" s="18" t="s">
        <v>1786</v>
      </c>
      <c r="W25" s="18" t="s">
        <v>191</v>
      </c>
      <c r="X25" s="18" t="s">
        <v>1787</v>
      </c>
      <c r="Y25" s="18" t="s">
        <v>203</v>
      </c>
      <c r="Z25" s="18" t="s">
        <v>1788</v>
      </c>
      <c r="AA25" s="18" t="s">
        <v>216</v>
      </c>
      <c r="AD25" s="27"/>
      <c r="AE25" s="401"/>
      <c r="AF25" s="22" t="s">
        <v>3297</v>
      </c>
      <c r="AG25" s="18" t="s">
        <v>170</v>
      </c>
      <c r="AH25" s="18" t="s">
        <v>177</v>
      </c>
      <c r="AI25" s="18" t="s">
        <v>184</v>
      </c>
      <c r="AJ25" s="18" t="s">
        <v>191</v>
      </c>
      <c r="AK25" s="18" t="s">
        <v>196</v>
      </c>
      <c r="AL25" s="18" t="s">
        <v>203</v>
      </c>
      <c r="AM25" s="18" t="s">
        <v>209</v>
      </c>
      <c r="AN25" s="18" t="s">
        <v>216</v>
      </c>
      <c r="AO25" s="19" t="s">
        <v>1087</v>
      </c>
      <c r="AP25" s="19" t="s">
        <v>1092</v>
      </c>
      <c r="AQ25" s="19" t="s">
        <v>1093</v>
      </c>
      <c r="AR25" s="19" t="s">
        <v>1098</v>
      </c>
      <c r="AS25" s="213" t="s">
        <v>1103</v>
      </c>
      <c r="AT25" s="213" t="s">
        <v>1553</v>
      </c>
      <c r="AU25" s="213" t="s">
        <v>1108</v>
      </c>
      <c r="AV25" s="60" t="s">
        <v>1113</v>
      </c>
      <c r="AW25" s="214" t="s">
        <v>2298</v>
      </c>
      <c r="AX25" s="214" t="s">
        <v>3566</v>
      </c>
      <c r="AY25" s="231" t="s">
        <v>3300</v>
      </c>
    </row>
    <row r="26" spans="1:51" ht="34.5" customHeight="1" x14ac:dyDescent="0.25">
      <c r="A26" s="27"/>
      <c r="B26" s="21"/>
      <c r="C26" s="22" t="s">
        <v>70</v>
      </c>
      <c r="D26" s="23" t="s">
        <v>171</v>
      </c>
      <c r="E26" s="18" t="s">
        <v>178</v>
      </c>
      <c r="F26" s="23" t="s">
        <v>185</v>
      </c>
      <c r="G26" s="18" t="s">
        <v>895</v>
      </c>
      <c r="H26" s="18" t="s">
        <v>197</v>
      </c>
      <c r="I26" s="23" t="s">
        <v>204</v>
      </c>
      <c r="J26" s="18" t="s">
        <v>210</v>
      </c>
      <c r="K26" s="18" t="s">
        <v>217</v>
      </c>
      <c r="L26" s="19" t="s">
        <v>1554</v>
      </c>
      <c r="M26" s="19" t="s">
        <v>1555</v>
      </c>
      <c r="N26" s="19" t="s">
        <v>1556</v>
      </c>
      <c r="O26" s="19" t="s">
        <v>1099</v>
      </c>
      <c r="P26" s="19"/>
      <c r="Q26" s="19" t="s">
        <v>228</v>
      </c>
      <c r="R26" s="19" t="s">
        <v>1557</v>
      </c>
      <c r="S26" s="22" t="s">
        <v>1729</v>
      </c>
      <c r="T26" s="18" t="s">
        <v>857</v>
      </c>
      <c r="U26" s="18" t="s">
        <v>178</v>
      </c>
      <c r="V26" s="23" t="s">
        <v>1790</v>
      </c>
      <c r="W26" s="18" t="s">
        <v>1791</v>
      </c>
      <c r="X26" s="18" t="s">
        <v>1792</v>
      </c>
      <c r="Y26" s="23" t="s">
        <v>204</v>
      </c>
      <c r="Z26" s="18" t="s">
        <v>1793</v>
      </c>
      <c r="AA26" s="18" t="s">
        <v>217</v>
      </c>
      <c r="AD26" s="27"/>
      <c r="AE26" s="401"/>
      <c r="AF26" s="22" t="s">
        <v>70</v>
      </c>
      <c r="AG26" s="23" t="s">
        <v>171</v>
      </c>
      <c r="AH26" s="18" t="s">
        <v>178</v>
      </c>
      <c r="AI26" s="23" t="s">
        <v>185</v>
      </c>
      <c r="AJ26" s="18" t="s">
        <v>895</v>
      </c>
      <c r="AK26" s="18" t="s">
        <v>197</v>
      </c>
      <c r="AL26" s="23" t="s">
        <v>204</v>
      </c>
      <c r="AM26" s="18" t="s">
        <v>210</v>
      </c>
      <c r="AN26" s="18" t="s">
        <v>217</v>
      </c>
      <c r="AO26" s="19" t="s">
        <v>1554</v>
      </c>
      <c r="AP26" s="19" t="s">
        <v>1555</v>
      </c>
      <c r="AQ26" s="19" t="s">
        <v>1556</v>
      </c>
      <c r="AR26" s="19" t="s">
        <v>1099</v>
      </c>
      <c r="AS26" s="213"/>
      <c r="AT26" s="213" t="s">
        <v>228</v>
      </c>
      <c r="AU26" s="213" t="s">
        <v>1557</v>
      </c>
      <c r="AV26" s="60" t="s">
        <v>1558</v>
      </c>
      <c r="AW26" s="214" t="s">
        <v>2299</v>
      </c>
      <c r="AX26" s="214" t="s">
        <v>3567</v>
      </c>
      <c r="AY26" s="22" t="s">
        <v>1729</v>
      </c>
    </row>
    <row r="27" spans="1:51" ht="40.5" customHeight="1" x14ac:dyDescent="0.25">
      <c r="A27" s="28"/>
      <c r="B27" s="29"/>
      <c r="C27" s="22" t="s">
        <v>71</v>
      </c>
      <c r="D27" s="18" t="s">
        <v>172</v>
      </c>
      <c r="E27" s="18" t="s">
        <v>179</v>
      </c>
      <c r="F27" s="23" t="s">
        <v>186</v>
      </c>
      <c r="G27" s="18" t="s">
        <v>896</v>
      </c>
      <c r="H27" s="23" t="s">
        <v>198</v>
      </c>
      <c r="I27" s="18" t="s">
        <v>205</v>
      </c>
      <c r="J27" s="18" t="s">
        <v>211</v>
      </c>
      <c r="K27" s="18" t="s">
        <v>218</v>
      </c>
      <c r="L27" s="19" t="s">
        <v>1088</v>
      </c>
      <c r="M27" s="19" t="s">
        <v>1559</v>
      </c>
      <c r="N27" s="19" t="s">
        <v>1094</v>
      </c>
      <c r="O27" s="19" t="s">
        <v>391</v>
      </c>
      <c r="P27" s="19" t="s">
        <v>1104</v>
      </c>
      <c r="Q27" s="19" t="s">
        <v>1104</v>
      </c>
      <c r="R27" s="19" t="s">
        <v>1109</v>
      </c>
      <c r="S27" s="22" t="s">
        <v>1737</v>
      </c>
      <c r="T27" s="18" t="s">
        <v>857</v>
      </c>
      <c r="U27" s="18" t="s">
        <v>179</v>
      </c>
      <c r="V27" s="23" t="s">
        <v>1794</v>
      </c>
      <c r="W27" s="18" t="s">
        <v>1795</v>
      </c>
      <c r="X27" s="23" t="s">
        <v>1796</v>
      </c>
      <c r="Y27" s="18" t="s">
        <v>205</v>
      </c>
      <c r="Z27" s="18" t="s">
        <v>1797</v>
      </c>
      <c r="AA27" s="18" t="s">
        <v>218</v>
      </c>
      <c r="AD27" s="28"/>
      <c r="AE27" s="403"/>
      <c r="AF27" s="38" t="s">
        <v>71</v>
      </c>
      <c r="AG27" s="18" t="s">
        <v>172</v>
      </c>
      <c r="AH27" s="18" t="s">
        <v>179</v>
      </c>
      <c r="AI27" s="23" t="s">
        <v>186</v>
      </c>
      <c r="AJ27" s="18" t="s">
        <v>896</v>
      </c>
      <c r="AK27" s="23" t="s">
        <v>198</v>
      </c>
      <c r="AL27" s="18" t="s">
        <v>205</v>
      </c>
      <c r="AM27" s="18" t="s">
        <v>211</v>
      </c>
      <c r="AN27" s="18" t="s">
        <v>218</v>
      </c>
      <c r="AO27" s="19" t="s">
        <v>1088</v>
      </c>
      <c r="AP27" s="19" t="s">
        <v>1559</v>
      </c>
      <c r="AQ27" s="19" t="s">
        <v>1094</v>
      </c>
      <c r="AR27" s="19" t="s">
        <v>391</v>
      </c>
      <c r="AS27" s="213" t="s">
        <v>1104</v>
      </c>
      <c r="AT27" s="213" t="s">
        <v>1104</v>
      </c>
      <c r="AU27" s="213" t="s">
        <v>1109</v>
      </c>
      <c r="AV27" s="60" t="s">
        <v>1114</v>
      </c>
      <c r="AW27" s="61" t="s">
        <v>2300</v>
      </c>
      <c r="AX27" s="61" t="s">
        <v>3568</v>
      </c>
      <c r="AY27" s="38" t="s">
        <v>1737</v>
      </c>
    </row>
    <row r="28" spans="1:51" ht="34.5" customHeight="1" x14ac:dyDescent="0.25">
      <c r="A28" s="30" t="s">
        <v>229</v>
      </c>
      <c r="B28" s="31">
        <v>724</v>
      </c>
      <c r="C28" s="17" t="s">
        <v>65</v>
      </c>
      <c r="D28" s="18">
        <v>10</v>
      </c>
      <c r="E28" s="18">
        <v>10</v>
      </c>
      <c r="F28" s="18">
        <v>10</v>
      </c>
      <c r="G28" s="18">
        <v>13</v>
      </c>
      <c r="H28" s="18">
        <v>13</v>
      </c>
      <c r="I28" s="18">
        <v>14</v>
      </c>
      <c r="J28" s="18">
        <v>14</v>
      </c>
      <c r="K28" s="18">
        <v>14</v>
      </c>
      <c r="L28" s="19" t="s">
        <v>1560</v>
      </c>
      <c r="M28" s="19" t="s">
        <v>1560</v>
      </c>
      <c r="N28" s="19" t="s">
        <v>1560</v>
      </c>
      <c r="O28" s="19" t="s">
        <v>2274</v>
      </c>
      <c r="P28" s="19" t="s">
        <v>1561</v>
      </c>
      <c r="Q28" s="19" t="s">
        <v>1547</v>
      </c>
      <c r="R28" s="19" t="s">
        <v>1560</v>
      </c>
      <c r="S28" s="17" t="s">
        <v>1706</v>
      </c>
      <c r="T28" s="18" t="s">
        <v>857</v>
      </c>
      <c r="U28" s="18">
        <v>10</v>
      </c>
      <c r="V28" s="18">
        <v>10</v>
      </c>
      <c r="W28" s="18">
        <v>13</v>
      </c>
      <c r="X28" s="18">
        <v>13</v>
      </c>
      <c r="Y28" s="18">
        <v>14</v>
      </c>
      <c r="Z28" s="18">
        <v>14</v>
      </c>
      <c r="AA28" s="18">
        <v>14</v>
      </c>
      <c r="AD28" s="30" t="s">
        <v>229</v>
      </c>
      <c r="AE28" s="404">
        <v>724</v>
      </c>
      <c r="AF28" s="17" t="s">
        <v>65</v>
      </c>
      <c r="AG28" s="18">
        <v>10</v>
      </c>
      <c r="AH28" s="18">
        <v>10</v>
      </c>
      <c r="AI28" s="18">
        <v>10</v>
      </c>
      <c r="AJ28" s="18">
        <v>13</v>
      </c>
      <c r="AK28" s="18">
        <v>13</v>
      </c>
      <c r="AL28" s="18">
        <v>14</v>
      </c>
      <c r="AM28" s="18">
        <v>14</v>
      </c>
      <c r="AN28" s="18">
        <v>14</v>
      </c>
      <c r="AO28" s="19" t="s">
        <v>1560</v>
      </c>
      <c r="AP28" s="19" t="s">
        <v>1560</v>
      </c>
      <c r="AQ28" s="19" t="s">
        <v>1560</v>
      </c>
      <c r="AR28" s="19" t="s">
        <v>2274</v>
      </c>
      <c r="AS28" s="213" t="s">
        <v>1561</v>
      </c>
      <c r="AT28" s="213" t="s">
        <v>1547</v>
      </c>
      <c r="AU28" s="213" t="s">
        <v>1560</v>
      </c>
      <c r="AV28" s="60" t="s">
        <v>1560</v>
      </c>
      <c r="AW28" s="60" t="s">
        <v>1575</v>
      </c>
      <c r="AX28" s="60"/>
      <c r="AY28" s="17" t="s">
        <v>1706</v>
      </c>
    </row>
    <row r="29" spans="1:51" ht="23.25" customHeight="1" x14ac:dyDescent="0.25">
      <c r="A29" s="32" t="s">
        <v>2180</v>
      </c>
      <c r="B29" s="33"/>
      <c r="C29" s="22" t="s">
        <v>994</v>
      </c>
      <c r="D29" s="18" t="s">
        <v>230</v>
      </c>
      <c r="E29" s="18" t="s">
        <v>237</v>
      </c>
      <c r="F29" s="18" t="s">
        <v>244</v>
      </c>
      <c r="G29" s="18" t="s">
        <v>249</v>
      </c>
      <c r="H29" s="18" t="s">
        <v>254</v>
      </c>
      <c r="I29" s="18" t="s">
        <v>259</v>
      </c>
      <c r="J29" s="18" t="s">
        <v>264</v>
      </c>
      <c r="K29" s="18" t="s">
        <v>269</v>
      </c>
      <c r="L29" s="19" t="s">
        <v>1562</v>
      </c>
      <c r="M29" s="19" t="s">
        <v>1563</v>
      </c>
      <c r="N29" s="19" t="s">
        <v>278</v>
      </c>
      <c r="O29" s="19" t="s">
        <v>166</v>
      </c>
      <c r="P29" s="19" t="s">
        <v>1564</v>
      </c>
      <c r="Q29" s="19" t="s">
        <v>283</v>
      </c>
      <c r="R29" s="19" t="s">
        <v>1565</v>
      </c>
      <c r="S29" s="22" t="s">
        <v>1707</v>
      </c>
      <c r="T29" s="18" t="s">
        <v>857</v>
      </c>
      <c r="U29" s="18" t="s">
        <v>237</v>
      </c>
      <c r="V29" s="18" t="s">
        <v>1798</v>
      </c>
      <c r="W29" s="18" t="s">
        <v>249</v>
      </c>
      <c r="X29" s="18" t="s">
        <v>1799</v>
      </c>
      <c r="Y29" s="18" t="s">
        <v>259</v>
      </c>
      <c r="Z29" s="18" t="s">
        <v>1800</v>
      </c>
      <c r="AA29" s="18" t="s">
        <v>269</v>
      </c>
      <c r="AD29" s="32" t="s">
        <v>2180</v>
      </c>
      <c r="AE29" s="405"/>
      <c r="AF29" s="22" t="s">
        <v>3302</v>
      </c>
      <c r="AG29" s="18" t="s">
        <v>230</v>
      </c>
      <c r="AH29" s="18" t="s">
        <v>237</v>
      </c>
      <c r="AI29" s="18" t="s">
        <v>244</v>
      </c>
      <c r="AJ29" s="18" t="s">
        <v>249</v>
      </c>
      <c r="AK29" s="18" t="s">
        <v>254</v>
      </c>
      <c r="AL29" s="18" t="s">
        <v>259</v>
      </c>
      <c r="AM29" s="18" t="s">
        <v>264</v>
      </c>
      <c r="AN29" s="18" t="s">
        <v>269</v>
      </c>
      <c r="AO29" s="19" t="s">
        <v>1562</v>
      </c>
      <c r="AP29" s="19" t="s">
        <v>1563</v>
      </c>
      <c r="AQ29" s="19" t="s">
        <v>278</v>
      </c>
      <c r="AR29" s="19" t="s">
        <v>166</v>
      </c>
      <c r="AS29" s="213" t="s">
        <v>1564</v>
      </c>
      <c r="AT29" s="213" t="s">
        <v>283</v>
      </c>
      <c r="AU29" s="213" t="s">
        <v>1565</v>
      </c>
      <c r="AV29" s="60" t="s">
        <v>1566</v>
      </c>
      <c r="AW29" s="214" t="s">
        <v>2301</v>
      </c>
      <c r="AX29" s="214" t="s">
        <v>3569</v>
      </c>
      <c r="AY29" s="231" t="s">
        <v>3299</v>
      </c>
    </row>
    <row r="30" spans="1:51" ht="27" customHeight="1" x14ac:dyDescent="0.25">
      <c r="A30" s="32"/>
      <c r="B30" s="33"/>
      <c r="C30" s="22" t="s">
        <v>66</v>
      </c>
      <c r="D30" s="18" t="s">
        <v>231</v>
      </c>
      <c r="E30" s="18" t="s">
        <v>238</v>
      </c>
      <c r="F30" s="18" t="s">
        <v>245</v>
      </c>
      <c r="G30" s="18" t="s">
        <v>250</v>
      </c>
      <c r="H30" s="18" t="s">
        <v>255</v>
      </c>
      <c r="I30" s="18" t="s">
        <v>260</v>
      </c>
      <c r="J30" s="18" t="s">
        <v>265</v>
      </c>
      <c r="K30" s="18" t="s">
        <v>270</v>
      </c>
      <c r="L30" s="19" t="s">
        <v>804</v>
      </c>
      <c r="M30" s="19" t="s">
        <v>804</v>
      </c>
      <c r="N30" s="19" t="s">
        <v>279</v>
      </c>
      <c r="O30" s="19" t="s">
        <v>1120</v>
      </c>
      <c r="P30" s="19" t="s">
        <v>1126</v>
      </c>
      <c r="Q30" s="19" t="s">
        <v>1132</v>
      </c>
      <c r="R30" s="19" t="s">
        <v>1133</v>
      </c>
      <c r="S30" s="22" t="s">
        <v>1712</v>
      </c>
      <c r="T30" s="18" t="s">
        <v>857</v>
      </c>
      <c r="U30" s="18" t="s">
        <v>238</v>
      </c>
      <c r="V30" s="18" t="s">
        <v>1801</v>
      </c>
      <c r="W30" s="18" t="s">
        <v>250</v>
      </c>
      <c r="X30" s="18" t="s">
        <v>1802</v>
      </c>
      <c r="Y30" s="18" t="s">
        <v>260</v>
      </c>
      <c r="Z30" s="18" t="s">
        <v>1803</v>
      </c>
      <c r="AA30" s="18" t="s">
        <v>270</v>
      </c>
      <c r="AD30" s="32"/>
      <c r="AE30" s="405"/>
      <c r="AF30" s="22" t="s">
        <v>66</v>
      </c>
      <c r="AG30" s="18" t="s">
        <v>231</v>
      </c>
      <c r="AH30" s="18" t="s">
        <v>238</v>
      </c>
      <c r="AI30" s="18" t="s">
        <v>245</v>
      </c>
      <c r="AJ30" s="18" t="s">
        <v>250</v>
      </c>
      <c r="AK30" s="18" t="s">
        <v>255</v>
      </c>
      <c r="AL30" s="18" t="s">
        <v>260</v>
      </c>
      <c r="AM30" s="18" t="s">
        <v>265</v>
      </c>
      <c r="AN30" s="18" t="s">
        <v>270</v>
      </c>
      <c r="AO30" s="19" t="s">
        <v>804</v>
      </c>
      <c r="AP30" s="19" t="s">
        <v>804</v>
      </c>
      <c r="AQ30" s="19" t="s">
        <v>279</v>
      </c>
      <c r="AR30" s="19" t="s">
        <v>1120</v>
      </c>
      <c r="AS30" s="213" t="s">
        <v>1126</v>
      </c>
      <c r="AT30" s="213" t="s">
        <v>1132</v>
      </c>
      <c r="AU30" s="213" t="s">
        <v>1133</v>
      </c>
      <c r="AV30" s="60" t="s">
        <v>1137</v>
      </c>
      <c r="AW30" s="214" t="s">
        <v>2287</v>
      </c>
      <c r="AX30" s="214" t="s">
        <v>1025</v>
      </c>
      <c r="AY30" s="22" t="s">
        <v>1712</v>
      </c>
    </row>
    <row r="31" spans="1:51" ht="33" customHeight="1" x14ac:dyDescent="0.25">
      <c r="A31" s="32"/>
      <c r="B31" s="33"/>
      <c r="C31" s="22" t="s">
        <v>67</v>
      </c>
      <c r="D31" s="18" t="s">
        <v>232</v>
      </c>
      <c r="E31" s="18" t="s">
        <v>239</v>
      </c>
      <c r="F31" s="18" t="s">
        <v>246</v>
      </c>
      <c r="G31" s="18" t="s">
        <v>251</v>
      </c>
      <c r="H31" s="18" t="s">
        <v>256</v>
      </c>
      <c r="I31" s="18" t="s">
        <v>261</v>
      </c>
      <c r="J31" s="18" t="s">
        <v>266</v>
      </c>
      <c r="K31" s="18" t="s">
        <v>271</v>
      </c>
      <c r="L31" s="19" t="s">
        <v>276</v>
      </c>
      <c r="M31" s="19" t="s">
        <v>1116</v>
      </c>
      <c r="N31" s="19" t="s">
        <v>280</v>
      </c>
      <c r="O31" s="19" t="s">
        <v>1121</v>
      </c>
      <c r="P31" s="19" t="s">
        <v>1127</v>
      </c>
      <c r="Q31" s="19" t="s">
        <v>284</v>
      </c>
      <c r="R31" s="19" t="s">
        <v>1134</v>
      </c>
      <c r="S31" s="22" t="s">
        <v>1716</v>
      </c>
      <c r="T31" s="18" t="s">
        <v>857</v>
      </c>
      <c r="U31" s="18" t="s">
        <v>239</v>
      </c>
      <c r="V31" s="18" t="s">
        <v>1804</v>
      </c>
      <c r="W31" s="18" t="s">
        <v>251</v>
      </c>
      <c r="X31" s="18" t="s">
        <v>1805</v>
      </c>
      <c r="Y31" s="18" t="s">
        <v>261</v>
      </c>
      <c r="Z31" s="18" t="s">
        <v>1806</v>
      </c>
      <c r="AA31" s="18" t="s">
        <v>271</v>
      </c>
      <c r="AD31" s="32"/>
      <c r="AE31" s="405"/>
      <c r="AF31" s="22" t="s">
        <v>67</v>
      </c>
      <c r="AG31" s="18" t="s">
        <v>232</v>
      </c>
      <c r="AH31" s="18" t="s">
        <v>239</v>
      </c>
      <c r="AI31" s="18" t="s">
        <v>246</v>
      </c>
      <c r="AJ31" s="18" t="s">
        <v>251</v>
      </c>
      <c r="AK31" s="18" t="s">
        <v>256</v>
      </c>
      <c r="AL31" s="18" t="s">
        <v>261</v>
      </c>
      <c r="AM31" s="18" t="s">
        <v>266</v>
      </c>
      <c r="AN31" s="18" t="s">
        <v>271</v>
      </c>
      <c r="AO31" s="19" t="s">
        <v>276</v>
      </c>
      <c r="AP31" s="19" t="s">
        <v>1116</v>
      </c>
      <c r="AQ31" s="19" t="s">
        <v>280</v>
      </c>
      <c r="AR31" s="19" t="s">
        <v>1121</v>
      </c>
      <c r="AS31" s="213" t="s">
        <v>1127</v>
      </c>
      <c r="AT31" s="213" t="s">
        <v>284</v>
      </c>
      <c r="AU31" s="213" t="s">
        <v>1134</v>
      </c>
      <c r="AV31" s="60" t="s">
        <v>1138</v>
      </c>
      <c r="AW31" s="214" t="s">
        <v>2302</v>
      </c>
      <c r="AX31" s="214" t="s">
        <v>3570</v>
      </c>
      <c r="AY31" s="22" t="s">
        <v>1716</v>
      </c>
    </row>
    <row r="32" spans="1:51" ht="29.25" customHeight="1" x14ac:dyDescent="0.25">
      <c r="A32" s="32"/>
      <c r="B32" s="33"/>
      <c r="C32" s="22" t="s">
        <v>68</v>
      </c>
      <c r="D32" s="18" t="s">
        <v>233</v>
      </c>
      <c r="E32" s="18" t="s">
        <v>240</v>
      </c>
      <c r="F32" s="18" t="s">
        <v>247</v>
      </c>
      <c r="G32" s="18" t="s">
        <v>252</v>
      </c>
      <c r="H32" s="18" t="s">
        <v>257</v>
      </c>
      <c r="I32" s="18" t="s">
        <v>262</v>
      </c>
      <c r="J32" s="18" t="s">
        <v>267</v>
      </c>
      <c r="K32" s="18" t="s">
        <v>272</v>
      </c>
      <c r="L32" s="19" t="s">
        <v>1115</v>
      </c>
      <c r="M32" s="19" t="s">
        <v>1117</v>
      </c>
      <c r="N32" s="19" t="s">
        <v>281</v>
      </c>
      <c r="O32" s="19" t="s">
        <v>1122</v>
      </c>
      <c r="P32" s="19" t="s">
        <v>1128</v>
      </c>
      <c r="Q32" s="19" t="s">
        <v>285</v>
      </c>
      <c r="R32" s="19" t="s">
        <v>1135</v>
      </c>
      <c r="S32" s="22" t="s">
        <v>1720</v>
      </c>
      <c r="T32" s="18" t="s">
        <v>857</v>
      </c>
      <c r="U32" s="18" t="s">
        <v>240</v>
      </c>
      <c r="V32" s="18" t="s">
        <v>1807</v>
      </c>
      <c r="W32" s="18" t="s">
        <v>252</v>
      </c>
      <c r="X32" s="18" t="s">
        <v>1808</v>
      </c>
      <c r="Y32" s="18" t="s">
        <v>262</v>
      </c>
      <c r="Z32" s="18" t="s">
        <v>1809</v>
      </c>
      <c r="AA32" s="18" t="s">
        <v>272</v>
      </c>
      <c r="AD32" s="32"/>
      <c r="AE32" s="405"/>
      <c r="AF32" s="22" t="s">
        <v>68</v>
      </c>
      <c r="AG32" s="18" t="s">
        <v>233</v>
      </c>
      <c r="AH32" s="18" t="s">
        <v>240</v>
      </c>
      <c r="AI32" s="18" t="s">
        <v>247</v>
      </c>
      <c r="AJ32" s="18" t="s">
        <v>252</v>
      </c>
      <c r="AK32" s="18" t="s">
        <v>257</v>
      </c>
      <c r="AL32" s="18" t="s">
        <v>262</v>
      </c>
      <c r="AM32" s="18" t="s">
        <v>267</v>
      </c>
      <c r="AN32" s="18" t="s">
        <v>272</v>
      </c>
      <c r="AO32" s="19" t="s">
        <v>1115</v>
      </c>
      <c r="AP32" s="19" t="s">
        <v>1117</v>
      </c>
      <c r="AQ32" s="19" t="s">
        <v>281</v>
      </c>
      <c r="AR32" s="19" t="s">
        <v>1122</v>
      </c>
      <c r="AS32" s="213" t="s">
        <v>1128</v>
      </c>
      <c r="AT32" s="213" t="s">
        <v>285</v>
      </c>
      <c r="AU32" s="213" t="s">
        <v>1135</v>
      </c>
      <c r="AV32" s="60" t="s">
        <v>1139</v>
      </c>
      <c r="AW32" s="214" t="s">
        <v>2303</v>
      </c>
      <c r="AX32" s="214" t="s">
        <v>3571</v>
      </c>
      <c r="AY32" s="22" t="s">
        <v>1720</v>
      </c>
    </row>
    <row r="33" spans="1:51" ht="20.25" customHeight="1" x14ac:dyDescent="0.25">
      <c r="A33" s="32"/>
      <c r="B33" s="33"/>
      <c r="C33" s="22" t="s">
        <v>69</v>
      </c>
      <c r="D33" s="18" t="s">
        <v>234</v>
      </c>
      <c r="E33" s="23" t="s">
        <v>241</v>
      </c>
      <c r="F33" s="18" t="s">
        <v>248</v>
      </c>
      <c r="G33" s="18" t="s">
        <v>253</v>
      </c>
      <c r="H33" s="18" t="s">
        <v>258</v>
      </c>
      <c r="I33" s="18" t="s">
        <v>263</v>
      </c>
      <c r="J33" s="18" t="s">
        <v>268</v>
      </c>
      <c r="K33" s="18" t="s">
        <v>273</v>
      </c>
      <c r="L33" s="19" t="s">
        <v>1033</v>
      </c>
      <c r="M33" s="19" t="s">
        <v>1118</v>
      </c>
      <c r="N33" s="19" t="s">
        <v>1119</v>
      </c>
      <c r="O33" s="19" t="s">
        <v>1123</v>
      </c>
      <c r="P33" s="19" t="s">
        <v>1129</v>
      </c>
      <c r="Q33" s="19" t="s">
        <v>1119</v>
      </c>
      <c r="R33" s="19" t="s">
        <v>1136</v>
      </c>
      <c r="S33" s="22" t="s">
        <v>1724</v>
      </c>
      <c r="T33" s="18" t="s">
        <v>857</v>
      </c>
      <c r="U33" s="23" t="s">
        <v>241</v>
      </c>
      <c r="V33" s="18" t="s">
        <v>1810</v>
      </c>
      <c r="W33" s="18" t="s">
        <v>253</v>
      </c>
      <c r="X33" s="18" t="s">
        <v>1811</v>
      </c>
      <c r="Y33" s="18" t="s">
        <v>263</v>
      </c>
      <c r="Z33" s="18" t="s">
        <v>1812</v>
      </c>
      <c r="AA33" s="18" t="s">
        <v>273</v>
      </c>
      <c r="AD33" s="32"/>
      <c r="AE33" s="405"/>
      <c r="AF33" s="22" t="s">
        <v>3297</v>
      </c>
      <c r="AG33" s="18" t="s">
        <v>234</v>
      </c>
      <c r="AH33" s="23" t="s">
        <v>241</v>
      </c>
      <c r="AI33" s="18" t="s">
        <v>248</v>
      </c>
      <c r="AJ33" s="18" t="s">
        <v>253</v>
      </c>
      <c r="AK33" s="18" t="s">
        <v>258</v>
      </c>
      <c r="AL33" s="18" t="s">
        <v>263</v>
      </c>
      <c r="AM33" s="18" t="s">
        <v>268</v>
      </c>
      <c r="AN33" s="18" t="s">
        <v>273</v>
      </c>
      <c r="AO33" s="19" t="s">
        <v>1033</v>
      </c>
      <c r="AP33" s="19" t="s">
        <v>1118</v>
      </c>
      <c r="AQ33" s="19" t="s">
        <v>1119</v>
      </c>
      <c r="AR33" s="19" t="s">
        <v>1123</v>
      </c>
      <c r="AS33" s="213" t="s">
        <v>1129</v>
      </c>
      <c r="AT33" s="213" t="s">
        <v>1119</v>
      </c>
      <c r="AU33" s="213" t="s">
        <v>1136</v>
      </c>
      <c r="AV33" s="60" t="s">
        <v>1140</v>
      </c>
      <c r="AW33" s="214" t="s">
        <v>2304</v>
      </c>
      <c r="AX33" s="214" t="s">
        <v>3572</v>
      </c>
      <c r="AY33" s="22" t="s">
        <v>1724</v>
      </c>
    </row>
    <row r="34" spans="1:51" ht="33.75" customHeight="1" x14ac:dyDescent="0.25">
      <c r="A34" s="34"/>
      <c r="B34" s="35"/>
      <c r="C34" s="22" t="s">
        <v>70</v>
      </c>
      <c r="D34" s="18" t="s">
        <v>235</v>
      </c>
      <c r="E34" s="18" t="s">
        <v>242</v>
      </c>
      <c r="F34" s="18" t="s">
        <v>897</v>
      </c>
      <c r="G34" s="18" t="s">
        <v>899</v>
      </c>
      <c r="H34" s="18" t="s">
        <v>901</v>
      </c>
      <c r="I34" s="18" t="s">
        <v>903</v>
      </c>
      <c r="J34" s="18" t="s">
        <v>905</v>
      </c>
      <c r="K34" s="18" t="s">
        <v>274</v>
      </c>
      <c r="L34" s="19" t="s">
        <v>1567</v>
      </c>
      <c r="M34" s="19" t="s">
        <v>1568</v>
      </c>
      <c r="N34" s="19" t="s">
        <v>1569</v>
      </c>
      <c r="O34" s="19" t="s">
        <v>1124</v>
      </c>
      <c r="P34" s="19" t="s">
        <v>1130</v>
      </c>
      <c r="Q34" s="19" t="s">
        <v>1099</v>
      </c>
      <c r="R34" s="19" t="s">
        <v>1570</v>
      </c>
      <c r="S34" s="22" t="s">
        <v>1729</v>
      </c>
      <c r="T34" s="18" t="s">
        <v>857</v>
      </c>
      <c r="U34" s="18" t="s">
        <v>242</v>
      </c>
      <c r="V34" s="18" t="s">
        <v>1813</v>
      </c>
      <c r="W34" s="18" t="s">
        <v>1814</v>
      </c>
      <c r="X34" s="18" t="s">
        <v>1815</v>
      </c>
      <c r="Y34" s="18" t="s">
        <v>1816</v>
      </c>
      <c r="Z34" s="18" t="s">
        <v>1817</v>
      </c>
      <c r="AA34" s="18" t="s">
        <v>274</v>
      </c>
      <c r="AD34" s="34"/>
      <c r="AE34" s="406"/>
      <c r="AF34" s="22" t="s">
        <v>70</v>
      </c>
      <c r="AG34" s="18" t="s">
        <v>235</v>
      </c>
      <c r="AH34" s="18" t="s">
        <v>242</v>
      </c>
      <c r="AI34" s="18" t="s">
        <v>897</v>
      </c>
      <c r="AJ34" s="18" t="s">
        <v>899</v>
      </c>
      <c r="AK34" s="18" t="s">
        <v>901</v>
      </c>
      <c r="AL34" s="18" t="s">
        <v>903</v>
      </c>
      <c r="AM34" s="18" t="s">
        <v>905</v>
      </c>
      <c r="AN34" s="18" t="s">
        <v>274</v>
      </c>
      <c r="AO34" s="19" t="s">
        <v>1567</v>
      </c>
      <c r="AP34" s="19" t="s">
        <v>1568</v>
      </c>
      <c r="AQ34" s="19" t="s">
        <v>1569</v>
      </c>
      <c r="AR34" s="19" t="s">
        <v>1124</v>
      </c>
      <c r="AS34" s="213" t="s">
        <v>1130</v>
      </c>
      <c r="AT34" s="213" t="s">
        <v>1099</v>
      </c>
      <c r="AU34" s="213" t="s">
        <v>1570</v>
      </c>
      <c r="AV34" s="60" t="s">
        <v>1141</v>
      </c>
      <c r="AW34" s="214" t="s">
        <v>2305</v>
      </c>
      <c r="AX34" s="214" t="s">
        <v>3573</v>
      </c>
      <c r="AY34" s="22" t="s">
        <v>1729</v>
      </c>
    </row>
    <row r="35" spans="1:51" ht="37.5" customHeight="1" x14ac:dyDescent="0.25">
      <c r="A35" s="36"/>
      <c r="B35" s="37"/>
      <c r="C35" s="22" t="s">
        <v>71</v>
      </c>
      <c r="D35" s="18" t="s">
        <v>236</v>
      </c>
      <c r="E35" s="18" t="s">
        <v>243</v>
      </c>
      <c r="F35" s="18" t="s">
        <v>898</v>
      </c>
      <c r="G35" s="18" t="s">
        <v>900</v>
      </c>
      <c r="H35" s="18" t="s">
        <v>902</v>
      </c>
      <c r="I35" s="18" t="s">
        <v>904</v>
      </c>
      <c r="J35" s="18" t="s">
        <v>906</v>
      </c>
      <c r="K35" s="18" t="s">
        <v>275</v>
      </c>
      <c r="L35" s="19" t="s">
        <v>1571</v>
      </c>
      <c r="M35" s="19" t="s">
        <v>277</v>
      </c>
      <c r="N35" s="19" t="s">
        <v>282</v>
      </c>
      <c r="O35" s="19" t="s">
        <v>1125</v>
      </c>
      <c r="P35" s="19" t="s">
        <v>1131</v>
      </c>
      <c r="Q35" s="19" t="s">
        <v>1572</v>
      </c>
      <c r="R35" s="19" t="s">
        <v>1570</v>
      </c>
      <c r="S35" s="22" t="s">
        <v>1737</v>
      </c>
      <c r="T35" s="18" t="s">
        <v>857</v>
      </c>
      <c r="U35" s="18" t="s">
        <v>243</v>
      </c>
      <c r="V35" s="18" t="s">
        <v>1818</v>
      </c>
      <c r="W35" s="18" t="s">
        <v>1819</v>
      </c>
      <c r="X35" s="18" t="s">
        <v>1820</v>
      </c>
      <c r="Y35" s="18" t="s">
        <v>1821</v>
      </c>
      <c r="Z35" s="18" t="s">
        <v>1822</v>
      </c>
      <c r="AA35" s="18" t="s">
        <v>275</v>
      </c>
      <c r="AD35" s="36"/>
      <c r="AE35" s="407"/>
      <c r="AF35" s="22" t="s">
        <v>71</v>
      </c>
      <c r="AG35" s="18" t="s">
        <v>236</v>
      </c>
      <c r="AH35" s="18" t="s">
        <v>243</v>
      </c>
      <c r="AI35" s="18" t="s">
        <v>898</v>
      </c>
      <c r="AJ35" s="18" t="s">
        <v>900</v>
      </c>
      <c r="AK35" s="18" t="s">
        <v>902</v>
      </c>
      <c r="AL35" s="18" t="s">
        <v>904</v>
      </c>
      <c r="AM35" s="18" t="s">
        <v>906</v>
      </c>
      <c r="AN35" s="18" t="s">
        <v>275</v>
      </c>
      <c r="AO35" s="19" t="s">
        <v>1571</v>
      </c>
      <c r="AP35" s="19" t="s">
        <v>277</v>
      </c>
      <c r="AQ35" s="19" t="s">
        <v>282</v>
      </c>
      <c r="AR35" s="19" t="s">
        <v>1125</v>
      </c>
      <c r="AS35" s="213" t="s">
        <v>1131</v>
      </c>
      <c r="AT35" s="213" t="s">
        <v>1572</v>
      </c>
      <c r="AU35" s="213" t="s">
        <v>1570</v>
      </c>
      <c r="AV35" s="60" t="s">
        <v>1142</v>
      </c>
      <c r="AW35" s="61" t="s">
        <v>2306</v>
      </c>
      <c r="AX35" s="427" t="s">
        <v>3574</v>
      </c>
      <c r="AY35" s="22" t="s">
        <v>1737</v>
      </c>
    </row>
    <row r="36" spans="1:51" ht="34.5" customHeight="1" x14ac:dyDescent="0.25">
      <c r="A36" s="32" t="s">
        <v>286</v>
      </c>
      <c r="B36" s="33">
        <v>1312</v>
      </c>
      <c r="C36" s="17" t="s">
        <v>65</v>
      </c>
      <c r="D36" s="18">
        <v>14</v>
      </c>
      <c r="E36" s="18">
        <v>14</v>
      </c>
      <c r="F36" s="18">
        <v>14</v>
      </c>
      <c r="G36" s="18">
        <v>15</v>
      </c>
      <c r="H36" s="18">
        <v>15</v>
      </c>
      <c r="I36" s="18">
        <v>15</v>
      </c>
      <c r="J36" s="18">
        <v>21</v>
      </c>
      <c r="K36" s="18">
        <v>21</v>
      </c>
      <c r="L36" s="19" t="s">
        <v>1573</v>
      </c>
      <c r="M36" s="19" t="s">
        <v>1529</v>
      </c>
      <c r="N36" s="19" t="s">
        <v>1529</v>
      </c>
      <c r="O36" s="19" t="s">
        <v>1574</v>
      </c>
      <c r="P36" s="19" t="s">
        <v>1575</v>
      </c>
      <c r="Q36" s="19" t="s">
        <v>1576</v>
      </c>
      <c r="R36" s="19" t="s">
        <v>1529</v>
      </c>
      <c r="S36" s="17" t="s">
        <v>1706</v>
      </c>
      <c r="T36" s="18" t="s">
        <v>2170</v>
      </c>
      <c r="U36" s="18">
        <v>14</v>
      </c>
      <c r="V36" s="18">
        <v>14</v>
      </c>
      <c r="W36" s="18">
        <v>15</v>
      </c>
      <c r="X36" s="18">
        <v>15</v>
      </c>
      <c r="Y36" s="18">
        <v>15</v>
      </c>
      <c r="Z36" s="18">
        <v>21</v>
      </c>
      <c r="AA36" s="18">
        <v>21</v>
      </c>
      <c r="AD36" s="32" t="s">
        <v>286</v>
      </c>
      <c r="AE36" s="405">
        <v>1312</v>
      </c>
      <c r="AF36" s="17" t="s">
        <v>65</v>
      </c>
      <c r="AG36" s="18">
        <v>14</v>
      </c>
      <c r="AH36" s="18">
        <v>14</v>
      </c>
      <c r="AI36" s="18">
        <v>14</v>
      </c>
      <c r="AJ36" s="18">
        <v>15</v>
      </c>
      <c r="AK36" s="18">
        <v>15</v>
      </c>
      <c r="AL36" s="18">
        <v>15</v>
      </c>
      <c r="AM36" s="18">
        <v>21</v>
      </c>
      <c r="AN36" s="18">
        <v>21</v>
      </c>
      <c r="AO36" s="19" t="s">
        <v>1573</v>
      </c>
      <c r="AP36" s="19" t="s">
        <v>1529</v>
      </c>
      <c r="AQ36" s="19" t="s">
        <v>1529</v>
      </c>
      <c r="AR36" s="19" t="s">
        <v>1574</v>
      </c>
      <c r="AS36" s="213" t="s">
        <v>1575</v>
      </c>
      <c r="AT36" s="213" t="s">
        <v>1576</v>
      </c>
      <c r="AU36" s="213" t="s">
        <v>1529</v>
      </c>
      <c r="AV36" s="60" t="s">
        <v>1528</v>
      </c>
      <c r="AW36" s="60" t="s">
        <v>2307</v>
      </c>
      <c r="AX36" s="60"/>
      <c r="AY36" s="17" t="s">
        <v>1706</v>
      </c>
    </row>
    <row r="37" spans="1:51" ht="28.5" customHeight="1" x14ac:dyDescent="0.25">
      <c r="A37" s="32" t="s">
        <v>34</v>
      </c>
      <c r="B37" s="33"/>
      <c r="C37" s="22" t="s">
        <v>994</v>
      </c>
      <c r="D37" s="18" t="s">
        <v>287</v>
      </c>
      <c r="E37" s="18" t="s">
        <v>294</v>
      </c>
      <c r="F37" s="18" t="s">
        <v>300</v>
      </c>
      <c r="G37" s="18" t="s">
        <v>306</v>
      </c>
      <c r="H37" s="23" t="s">
        <v>312</v>
      </c>
      <c r="I37" s="18" t="s">
        <v>318</v>
      </c>
      <c r="J37" s="18" t="s">
        <v>325</v>
      </c>
      <c r="K37" s="18" t="s">
        <v>332</v>
      </c>
      <c r="L37" s="19" t="s">
        <v>1577</v>
      </c>
      <c r="M37" s="19" t="s">
        <v>1578</v>
      </c>
      <c r="N37" s="19" t="s">
        <v>338</v>
      </c>
      <c r="O37" s="19" t="s">
        <v>1565</v>
      </c>
      <c r="P37" s="19" t="s">
        <v>1579</v>
      </c>
      <c r="Q37" s="19" t="s">
        <v>340</v>
      </c>
      <c r="R37" s="19" t="s">
        <v>1580</v>
      </c>
      <c r="S37" s="22" t="s">
        <v>1707</v>
      </c>
      <c r="T37" s="18" t="s">
        <v>2170</v>
      </c>
      <c r="U37" s="18" t="s">
        <v>294</v>
      </c>
      <c r="V37" s="18" t="s">
        <v>1823</v>
      </c>
      <c r="W37" s="18" t="s">
        <v>306</v>
      </c>
      <c r="X37" s="23" t="s">
        <v>1824</v>
      </c>
      <c r="Y37" s="18" t="s">
        <v>318</v>
      </c>
      <c r="Z37" s="18" t="s">
        <v>1825</v>
      </c>
      <c r="AA37" s="18" t="s">
        <v>332</v>
      </c>
      <c r="AD37" s="32"/>
      <c r="AE37" s="405"/>
      <c r="AF37" s="22" t="s">
        <v>3304</v>
      </c>
      <c r="AG37" s="18" t="s">
        <v>287</v>
      </c>
      <c r="AH37" s="18" t="s">
        <v>294</v>
      </c>
      <c r="AI37" s="18" t="s">
        <v>300</v>
      </c>
      <c r="AJ37" s="18" t="s">
        <v>306</v>
      </c>
      <c r="AK37" s="23" t="s">
        <v>312</v>
      </c>
      <c r="AL37" s="18" t="s">
        <v>318</v>
      </c>
      <c r="AM37" s="18" t="s">
        <v>325</v>
      </c>
      <c r="AN37" s="18" t="s">
        <v>332</v>
      </c>
      <c r="AO37" s="19" t="s">
        <v>1577</v>
      </c>
      <c r="AP37" s="19" t="s">
        <v>1578</v>
      </c>
      <c r="AQ37" s="19" t="s">
        <v>338</v>
      </c>
      <c r="AR37" s="19" t="s">
        <v>1565</v>
      </c>
      <c r="AS37" s="213" t="s">
        <v>1579</v>
      </c>
      <c r="AT37" s="213" t="s">
        <v>340</v>
      </c>
      <c r="AU37" s="213" t="s">
        <v>1580</v>
      </c>
      <c r="AV37" s="60" t="s">
        <v>1581</v>
      </c>
      <c r="AW37" s="214" t="s">
        <v>1580</v>
      </c>
      <c r="AX37" s="214" t="s">
        <v>3575</v>
      </c>
      <c r="AY37" s="231" t="s">
        <v>3296</v>
      </c>
    </row>
    <row r="38" spans="1:51" ht="21" customHeight="1" x14ac:dyDescent="0.25">
      <c r="A38" s="32"/>
      <c r="B38" s="33"/>
      <c r="C38" s="22" t="s">
        <v>66</v>
      </c>
      <c r="D38" s="18" t="s">
        <v>288</v>
      </c>
      <c r="E38" s="18" t="s">
        <v>295</v>
      </c>
      <c r="F38" s="18" t="s">
        <v>301</v>
      </c>
      <c r="G38" s="18" t="s">
        <v>307</v>
      </c>
      <c r="H38" s="18" t="s">
        <v>313</v>
      </c>
      <c r="I38" s="18" t="s">
        <v>319</v>
      </c>
      <c r="J38" s="18" t="s">
        <v>326</v>
      </c>
      <c r="K38" s="18" t="s">
        <v>109</v>
      </c>
      <c r="L38" s="19" t="s">
        <v>1143</v>
      </c>
      <c r="M38" s="19" t="s">
        <v>1148</v>
      </c>
      <c r="N38" s="19" t="s">
        <v>339</v>
      </c>
      <c r="O38" s="19" t="s">
        <v>339</v>
      </c>
      <c r="P38" s="19" t="s">
        <v>1160</v>
      </c>
      <c r="Q38" s="19" t="s">
        <v>1165</v>
      </c>
      <c r="R38" s="19" t="s">
        <v>1170</v>
      </c>
      <c r="S38" s="22" t="s">
        <v>1712</v>
      </c>
      <c r="T38" s="18" t="s">
        <v>2170</v>
      </c>
      <c r="U38" s="18" t="s">
        <v>295</v>
      </c>
      <c r="V38" s="18" t="s">
        <v>1826</v>
      </c>
      <c r="W38" s="18" t="s">
        <v>307</v>
      </c>
      <c r="X38" s="18" t="s">
        <v>1827</v>
      </c>
      <c r="Y38" s="18" t="s">
        <v>319</v>
      </c>
      <c r="Z38" s="18" t="s">
        <v>1828</v>
      </c>
      <c r="AA38" s="18" t="s">
        <v>109</v>
      </c>
      <c r="AD38" s="32"/>
      <c r="AE38" s="405"/>
      <c r="AF38" s="22" t="s">
        <v>66</v>
      </c>
      <c r="AG38" s="18" t="s">
        <v>288</v>
      </c>
      <c r="AH38" s="18" t="s">
        <v>295</v>
      </c>
      <c r="AI38" s="18" t="s">
        <v>301</v>
      </c>
      <c r="AJ38" s="18" t="s">
        <v>307</v>
      </c>
      <c r="AK38" s="18" t="s">
        <v>313</v>
      </c>
      <c r="AL38" s="18" t="s">
        <v>319</v>
      </c>
      <c r="AM38" s="18" t="s">
        <v>326</v>
      </c>
      <c r="AN38" s="18" t="s">
        <v>109</v>
      </c>
      <c r="AO38" s="19" t="s">
        <v>1143</v>
      </c>
      <c r="AP38" s="19" t="s">
        <v>1148</v>
      </c>
      <c r="AQ38" s="19" t="s">
        <v>339</v>
      </c>
      <c r="AR38" s="19" t="s">
        <v>339</v>
      </c>
      <c r="AS38" s="213" t="s">
        <v>1160</v>
      </c>
      <c r="AT38" s="213" t="s">
        <v>1165</v>
      </c>
      <c r="AU38" s="213" t="s">
        <v>1170</v>
      </c>
      <c r="AV38" s="60" t="s">
        <v>1175</v>
      </c>
      <c r="AW38" s="214" t="s">
        <v>1230</v>
      </c>
      <c r="AX38" s="214" t="s">
        <v>84</v>
      </c>
      <c r="AY38" s="22" t="s">
        <v>1712</v>
      </c>
    </row>
    <row r="39" spans="1:51" ht="36" customHeight="1" x14ac:dyDescent="0.25">
      <c r="A39" s="32"/>
      <c r="B39" s="33"/>
      <c r="C39" s="22" t="s">
        <v>67</v>
      </c>
      <c r="D39" s="18" t="s">
        <v>289</v>
      </c>
      <c r="E39" s="18" t="s">
        <v>296</v>
      </c>
      <c r="F39" s="18" t="s">
        <v>302</v>
      </c>
      <c r="G39" s="18" t="s">
        <v>308</v>
      </c>
      <c r="H39" s="18" t="s">
        <v>314</v>
      </c>
      <c r="I39" s="18" t="s">
        <v>320</v>
      </c>
      <c r="J39" s="18" t="s">
        <v>327</v>
      </c>
      <c r="K39" s="18" t="s">
        <v>333</v>
      </c>
      <c r="L39" s="19" t="s">
        <v>1144</v>
      </c>
      <c r="M39" s="19" t="s">
        <v>1149</v>
      </c>
      <c r="N39" s="19" t="s">
        <v>1153</v>
      </c>
      <c r="O39" s="19" t="s">
        <v>1157</v>
      </c>
      <c r="P39" s="19" t="s">
        <v>1161</v>
      </c>
      <c r="Q39" s="19" t="s">
        <v>1166</v>
      </c>
      <c r="R39" s="19" t="s">
        <v>1171</v>
      </c>
      <c r="S39" s="22" t="s">
        <v>1716</v>
      </c>
      <c r="T39" s="18" t="s">
        <v>2170</v>
      </c>
      <c r="U39" s="18" t="s">
        <v>296</v>
      </c>
      <c r="V39" s="18" t="s">
        <v>1829</v>
      </c>
      <c r="W39" s="18" t="s">
        <v>308</v>
      </c>
      <c r="X39" s="18" t="s">
        <v>1830</v>
      </c>
      <c r="Y39" s="18" t="s">
        <v>320</v>
      </c>
      <c r="Z39" s="18" t="s">
        <v>1831</v>
      </c>
      <c r="AA39" s="18" t="s">
        <v>333</v>
      </c>
      <c r="AD39" s="32"/>
      <c r="AE39" s="405"/>
      <c r="AF39" s="22" t="s">
        <v>67</v>
      </c>
      <c r="AG39" s="18" t="s">
        <v>289</v>
      </c>
      <c r="AH39" s="18" t="s">
        <v>296</v>
      </c>
      <c r="AI39" s="18" t="s">
        <v>302</v>
      </c>
      <c r="AJ39" s="18" t="s">
        <v>308</v>
      </c>
      <c r="AK39" s="18" t="s">
        <v>314</v>
      </c>
      <c r="AL39" s="18" t="s">
        <v>320</v>
      </c>
      <c r="AM39" s="18" t="s">
        <v>327</v>
      </c>
      <c r="AN39" s="18" t="s">
        <v>333</v>
      </c>
      <c r="AO39" s="19" t="s">
        <v>1144</v>
      </c>
      <c r="AP39" s="19" t="s">
        <v>1149</v>
      </c>
      <c r="AQ39" s="19" t="s">
        <v>1153</v>
      </c>
      <c r="AR39" s="19" t="s">
        <v>1157</v>
      </c>
      <c r="AS39" s="213" t="s">
        <v>1161</v>
      </c>
      <c r="AT39" s="213" t="s">
        <v>1166</v>
      </c>
      <c r="AU39" s="213" t="s">
        <v>1171</v>
      </c>
      <c r="AV39" s="60" t="s">
        <v>1176</v>
      </c>
      <c r="AW39" s="214" t="s">
        <v>2308</v>
      </c>
      <c r="AX39" s="214" t="s">
        <v>3576</v>
      </c>
      <c r="AY39" s="22" t="s">
        <v>1716</v>
      </c>
    </row>
    <row r="40" spans="1:51" ht="21.75" customHeight="1" x14ac:dyDescent="0.25">
      <c r="A40" s="32"/>
      <c r="B40" s="33"/>
      <c r="C40" s="22" t="s">
        <v>68</v>
      </c>
      <c r="D40" s="18" t="s">
        <v>290</v>
      </c>
      <c r="E40" s="18" t="s">
        <v>297</v>
      </c>
      <c r="F40" s="18" t="s">
        <v>303</v>
      </c>
      <c r="G40" s="18" t="s">
        <v>309</v>
      </c>
      <c r="H40" s="18" t="s">
        <v>315</v>
      </c>
      <c r="I40" s="18" t="s">
        <v>321</v>
      </c>
      <c r="J40" s="18" t="s">
        <v>328</v>
      </c>
      <c r="K40" s="18" t="s">
        <v>334</v>
      </c>
      <c r="L40" s="19" t="s">
        <v>1145</v>
      </c>
      <c r="M40" s="19" t="s">
        <v>1150</v>
      </c>
      <c r="N40" s="19" t="s">
        <v>1154</v>
      </c>
      <c r="O40" s="19" t="s">
        <v>1158</v>
      </c>
      <c r="P40" s="19" t="s">
        <v>1162</v>
      </c>
      <c r="Q40" s="19" t="s">
        <v>1167</v>
      </c>
      <c r="R40" s="19" t="s">
        <v>1172</v>
      </c>
      <c r="S40" s="22" t="s">
        <v>1720</v>
      </c>
      <c r="T40" s="18" t="s">
        <v>2170</v>
      </c>
      <c r="U40" s="18" t="s">
        <v>297</v>
      </c>
      <c r="V40" s="18" t="s">
        <v>1832</v>
      </c>
      <c r="W40" s="18" t="s">
        <v>309</v>
      </c>
      <c r="X40" s="18" t="s">
        <v>1833</v>
      </c>
      <c r="Y40" s="18" t="s">
        <v>321</v>
      </c>
      <c r="Z40" s="18" t="s">
        <v>1834</v>
      </c>
      <c r="AA40" s="18" t="s">
        <v>334</v>
      </c>
      <c r="AD40" s="32"/>
      <c r="AE40" s="405"/>
      <c r="AF40" s="22" t="s">
        <v>68</v>
      </c>
      <c r="AG40" s="18" t="s">
        <v>290</v>
      </c>
      <c r="AH40" s="18" t="s">
        <v>297</v>
      </c>
      <c r="AI40" s="18" t="s">
        <v>303</v>
      </c>
      <c r="AJ40" s="18" t="s">
        <v>309</v>
      </c>
      <c r="AK40" s="18" t="s">
        <v>315</v>
      </c>
      <c r="AL40" s="18" t="s">
        <v>321</v>
      </c>
      <c r="AM40" s="18" t="s">
        <v>328</v>
      </c>
      <c r="AN40" s="18" t="s">
        <v>334</v>
      </c>
      <c r="AO40" s="19" t="s">
        <v>1145</v>
      </c>
      <c r="AP40" s="19" t="s">
        <v>1150</v>
      </c>
      <c r="AQ40" s="19" t="s">
        <v>1154</v>
      </c>
      <c r="AR40" s="19" t="s">
        <v>1158</v>
      </c>
      <c r="AS40" s="213" t="s">
        <v>1162</v>
      </c>
      <c r="AT40" s="213" t="s">
        <v>1167</v>
      </c>
      <c r="AU40" s="213" t="s">
        <v>1172</v>
      </c>
      <c r="AV40" s="60" t="s">
        <v>1177</v>
      </c>
      <c r="AW40" s="214" t="s">
        <v>2309</v>
      </c>
      <c r="AX40" s="214" t="s">
        <v>3577</v>
      </c>
      <c r="AY40" s="22" t="s">
        <v>1720</v>
      </c>
    </row>
    <row r="41" spans="1:51" s="1" customFormat="1" ht="23.25" customHeight="1" x14ac:dyDescent="0.25">
      <c r="A41" s="32"/>
      <c r="B41" s="33"/>
      <c r="C41" s="22" t="s">
        <v>69</v>
      </c>
      <c r="D41" s="18" t="s">
        <v>291</v>
      </c>
      <c r="E41" s="18" t="s">
        <v>298</v>
      </c>
      <c r="F41" s="18" t="s">
        <v>304</v>
      </c>
      <c r="G41" s="18" t="s">
        <v>310</v>
      </c>
      <c r="H41" s="18" t="s">
        <v>316</v>
      </c>
      <c r="I41" s="18" t="s">
        <v>322</v>
      </c>
      <c r="J41" s="18" t="s">
        <v>329</v>
      </c>
      <c r="K41" s="18" t="s">
        <v>335</v>
      </c>
      <c r="L41" s="219" t="s">
        <v>2388</v>
      </c>
      <c r="M41" s="220" t="s">
        <v>1151</v>
      </c>
      <c r="N41" s="220" t="s">
        <v>1155</v>
      </c>
      <c r="O41" s="220" t="s">
        <v>1159</v>
      </c>
      <c r="P41" s="220" t="s">
        <v>1163</v>
      </c>
      <c r="Q41" s="220" t="s">
        <v>1168</v>
      </c>
      <c r="R41" s="220" t="s">
        <v>1136</v>
      </c>
      <c r="S41" s="22" t="s">
        <v>1724</v>
      </c>
      <c r="T41" s="18" t="s">
        <v>2170</v>
      </c>
      <c r="U41" s="18" t="s">
        <v>298</v>
      </c>
      <c r="V41" s="18" t="s">
        <v>1835</v>
      </c>
      <c r="W41" s="18" t="s">
        <v>310</v>
      </c>
      <c r="X41" s="18" t="s">
        <v>1836</v>
      </c>
      <c r="Y41" s="18" t="s">
        <v>322</v>
      </c>
      <c r="Z41" s="18" t="s">
        <v>1837</v>
      </c>
      <c r="AA41" s="18" t="s">
        <v>335</v>
      </c>
      <c r="AD41" s="32"/>
      <c r="AE41" s="405"/>
      <c r="AF41" s="22" t="s">
        <v>69</v>
      </c>
      <c r="AG41" s="18" t="s">
        <v>291</v>
      </c>
      <c r="AH41" s="18" t="s">
        <v>298</v>
      </c>
      <c r="AI41" s="18" t="s">
        <v>304</v>
      </c>
      <c r="AJ41" s="18" t="s">
        <v>310</v>
      </c>
      <c r="AK41" s="18" t="s">
        <v>316</v>
      </c>
      <c r="AL41" s="18" t="s">
        <v>322</v>
      </c>
      <c r="AM41" s="18" t="s">
        <v>329</v>
      </c>
      <c r="AN41" s="18" t="s">
        <v>335</v>
      </c>
      <c r="AO41" s="220" t="s">
        <v>1146</v>
      </c>
      <c r="AP41" s="220" t="s">
        <v>1151</v>
      </c>
      <c r="AQ41" s="220" t="s">
        <v>1155</v>
      </c>
      <c r="AR41" s="220" t="s">
        <v>1159</v>
      </c>
      <c r="AS41" s="221" t="s">
        <v>1163</v>
      </c>
      <c r="AT41" s="221" t="s">
        <v>1168</v>
      </c>
      <c r="AU41" s="221" t="s">
        <v>1136</v>
      </c>
      <c r="AV41" s="222" t="s">
        <v>1178</v>
      </c>
      <c r="AW41" s="223" t="s">
        <v>2310</v>
      </c>
      <c r="AX41" s="214" t="s">
        <v>3578</v>
      </c>
      <c r="AY41" s="231" t="s">
        <v>3300</v>
      </c>
    </row>
    <row r="42" spans="1:51" ht="36.75" customHeight="1" x14ac:dyDescent="0.25">
      <c r="A42" s="34"/>
      <c r="B42" s="35"/>
      <c r="C42" s="22" t="s">
        <v>70</v>
      </c>
      <c r="D42" s="23" t="s">
        <v>292</v>
      </c>
      <c r="E42" s="18" t="s">
        <v>185</v>
      </c>
      <c r="F42" s="23" t="s">
        <v>171</v>
      </c>
      <c r="G42" s="23" t="s">
        <v>311</v>
      </c>
      <c r="H42" s="23" t="s">
        <v>171</v>
      </c>
      <c r="I42" s="18" t="s">
        <v>323</v>
      </c>
      <c r="J42" s="18" t="s">
        <v>330</v>
      </c>
      <c r="K42" s="18" t="s">
        <v>336</v>
      </c>
      <c r="L42" s="19" t="s">
        <v>1582</v>
      </c>
      <c r="M42" s="19" t="s">
        <v>1583</v>
      </c>
      <c r="N42" s="19" t="s">
        <v>1535</v>
      </c>
      <c r="O42" s="19" t="s">
        <v>1584</v>
      </c>
      <c r="P42" s="19" t="s">
        <v>1585</v>
      </c>
      <c r="Q42" s="19" t="s">
        <v>1586</v>
      </c>
      <c r="R42" s="19" t="s">
        <v>1173</v>
      </c>
      <c r="S42" s="22" t="s">
        <v>1729</v>
      </c>
      <c r="T42" s="23" t="s">
        <v>1838</v>
      </c>
      <c r="U42" s="18" t="s">
        <v>185</v>
      </c>
      <c r="V42" s="23" t="s">
        <v>1789</v>
      </c>
      <c r="W42" s="23" t="s">
        <v>311</v>
      </c>
      <c r="X42" s="23" t="s">
        <v>1789</v>
      </c>
      <c r="Y42" s="18" t="s">
        <v>323</v>
      </c>
      <c r="Z42" s="18" t="s">
        <v>1839</v>
      </c>
      <c r="AA42" s="18" t="s">
        <v>336</v>
      </c>
      <c r="AD42" s="34"/>
      <c r="AE42" s="406"/>
      <c r="AF42" s="22" t="s">
        <v>70</v>
      </c>
      <c r="AG42" s="23" t="s">
        <v>292</v>
      </c>
      <c r="AH42" s="18" t="s">
        <v>185</v>
      </c>
      <c r="AI42" s="23" t="s">
        <v>171</v>
      </c>
      <c r="AJ42" s="23" t="s">
        <v>311</v>
      </c>
      <c r="AK42" s="23" t="s">
        <v>171</v>
      </c>
      <c r="AL42" s="18" t="s">
        <v>323</v>
      </c>
      <c r="AM42" s="18" t="s">
        <v>330</v>
      </c>
      <c r="AN42" s="18" t="s">
        <v>336</v>
      </c>
      <c r="AO42" s="19" t="s">
        <v>1582</v>
      </c>
      <c r="AP42" s="19" t="s">
        <v>1583</v>
      </c>
      <c r="AQ42" s="19" t="s">
        <v>1535</v>
      </c>
      <c r="AR42" s="19" t="s">
        <v>1584</v>
      </c>
      <c r="AS42" s="213" t="s">
        <v>1585</v>
      </c>
      <c r="AT42" s="213" t="s">
        <v>1586</v>
      </c>
      <c r="AU42" s="213" t="s">
        <v>1173</v>
      </c>
      <c r="AV42" s="60" t="s">
        <v>1099</v>
      </c>
      <c r="AW42" s="60" t="s">
        <v>2311</v>
      </c>
      <c r="AX42" s="214" t="s">
        <v>3579</v>
      </c>
      <c r="AY42" s="22" t="s">
        <v>1729</v>
      </c>
    </row>
    <row r="43" spans="1:51" ht="34.5" customHeight="1" x14ac:dyDescent="0.25">
      <c r="A43" s="34"/>
      <c r="B43" s="35"/>
      <c r="C43" s="22" t="s">
        <v>71</v>
      </c>
      <c r="D43" s="23" t="s">
        <v>293</v>
      </c>
      <c r="E43" s="23" t="s">
        <v>299</v>
      </c>
      <c r="F43" s="23" t="s">
        <v>305</v>
      </c>
      <c r="G43" s="23" t="s">
        <v>236</v>
      </c>
      <c r="H43" s="18" t="s">
        <v>317</v>
      </c>
      <c r="I43" s="18" t="s">
        <v>324</v>
      </c>
      <c r="J43" s="18" t="s">
        <v>331</v>
      </c>
      <c r="K43" s="18" t="s">
        <v>337</v>
      </c>
      <c r="L43" s="19" t="s">
        <v>1147</v>
      </c>
      <c r="M43" s="19" t="s">
        <v>1152</v>
      </c>
      <c r="N43" s="19" t="s">
        <v>1156</v>
      </c>
      <c r="O43" s="19" t="s">
        <v>1587</v>
      </c>
      <c r="P43" s="19" t="s">
        <v>1164</v>
      </c>
      <c r="Q43" s="19" t="s">
        <v>1169</v>
      </c>
      <c r="R43" s="19" t="s">
        <v>1174</v>
      </c>
      <c r="S43" s="38" t="s">
        <v>1737</v>
      </c>
      <c r="T43" s="23" t="s">
        <v>1840</v>
      </c>
      <c r="U43" s="23" t="s">
        <v>299</v>
      </c>
      <c r="V43" s="23" t="s">
        <v>1841</v>
      </c>
      <c r="W43" s="23" t="s">
        <v>236</v>
      </c>
      <c r="X43" s="18" t="s">
        <v>1842</v>
      </c>
      <c r="Y43" s="18" t="s">
        <v>324</v>
      </c>
      <c r="Z43" s="18" t="s">
        <v>1843</v>
      </c>
      <c r="AA43" s="18" t="s">
        <v>337</v>
      </c>
      <c r="AD43" s="34"/>
      <c r="AE43" s="406"/>
      <c r="AF43" s="22" t="s">
        <v>71</v>
      </c>
      <c r="AG43" s="23" t="s">
        <v>293</v>
      </c>
      <c r="AH43" s="23" t="s">
        <v>299</v>
      </c>
      <c r="AI43" s="23" t="s">
        <v>305</v>
      </c>
      <c r="AJ43" s="23" t="s">
        <v>236</v>
      </c>
      <c r="AK43" s="18" t="s">
        <v>317</v>
      </c>
      <c r="AL43" s="18" t="s">
        <v>324</v>
      </c>
      <c r="AM43" s="18" t="s">
        <v>331</v>
      </c>
      <c r="AN43" s="18" t="s">
        <v>337</v>
      </c>
      <c r="AO43" s="19" t="s">
        <v>1147</v>
      </c>
      <c r="AP43" s="19" t="s">
        <v>1152</v>
      </c>
      <c r="AQ43" s="19" t="s">
        <v>1156</v>
      </c>
      <c r="AR43" s="19" t="s">
        <v>1587</v>
      </c>
      <c r="AS43" s="213" t="s">
        <v>1164</v>
      </c>
      <c r="AT43" s="213" t="s">
        <v>1169</v>
      </c>
      <c r="AU43" s="213" t="s">
        <v>1174</v>
      </c>
      <c r="AV43" s="60" t="s">
        <v>1179</v>
      </c>
      <c r="AW43" s="230" t="s">
        <v>2312</v>
      </c>
      <c r="AX43" s="230" t="s">
        <v>3580</v>
      </c>
      <c r="AY43" s="38" t="s">
        <v>1737</v>
      </c>
    </row>
    <row r="44" spans="1:51" ht="34.5" customHeight="1" x14ac:dyDescent="0.25">
      <c r="A44" s="30" t="s">
        <v>341</v>
      </c>
      <c r="B44" s="31">
        <v>1465</v>
      </c>
      <c r="C44" s="17" t="s">
        <v>65</v>
      </c>
      <c r="D44" s="18">
        <v>11</v>
      </c>
      <c r="E44" s="18">
        <v>11</v>
      </c>
      <c r="F44" s="18">
        <v>11</v>
      </c>
      <c r="G44" s="18">
        <v>18</v>
      </c>
      <c r="H44" s="18">
        <v>18</v>
      </c>
      <c r="I44" s="18">
        <v>18</v>
      </c>
      <c r="J44" s="18">
        <v>35</v>
      </c>
      <c r="K44" s="18">
        <v>35</v>
      </c>
      <c r="L44" s="19" t="s">
        <v>1588</v>
      </c>
      <c r="M44" s="19" t="s">
        <v>1588</v>
      </c>
      <c r="N44" s="19" t="s">
        <v>1588</v>
      </c>
      <c r="O44" s="19" t="s">
        <v>1588</v>
      </c>
      <c r="P44" s="19" t="s">
        <v>1588</v>
      </c>
      <c r="Q44" s="19" t="s">
        <v>1588</v>
      </c>
      <c r="R44" s="19" t="s">
        <v>1588</v>
      </c>
      <c r="S44" s="17" t="s">
        <v>1706</v>
      </c>
      <c r="T44" s="18">
        <v>11</v>
      </c>
      <c r="U44" s="18">
        <v>11</v>
      </c>
      <c r="V44" s="18">
        <v>11</v>
      </c>
      <c r="W44" s="18">
        <v>18</v>
      </c>
      <c r="X44" s="18">
        <v>18</v>
      </c>
      <c r="Y44" s="18">
        <v>18</v>
      </c>
      <c r="Z44" s="18">
        <v>35</v>
      </c>
      <c r="AA44" s="18">
        <v>35</v>
      </c>
      <c r="AD44" s="30" t="s">
        <v>341</v>
      </c>
      <c r="AE44" s="404">
        <v>1465</v>
      </c>
      <c r="AF44" s="17" t="s">
        <v>65</v>
      </c>
      <c r="AG44" s="18">
        <v>11</v>
      </c>
      <c r="AH44" s="18">
        <v>11</v>
      </c>
      <c r="AI44" s="18">
        <v>11</v>
      </c>
      <c r="AJ44" s="18">
        <v>18</v>
      </c>
      <c r="AK44" s="18">
        <v>18</v>
      </c>
      <c r="AL44" s="18">
        <v>18</v>
      </c>
      <c r="AM44" s="18">
        <v>35</v>
      </c>
      <c r="AN44" s="18">
        <v>35</v>
      </c>
      <c r="AO44" s="19" t="s">
        <v>1588</v>
      </c>
      <c r="AP44" s="19" t="s">
        <v>1588</v>
      </c>
      <c r="AQ44" s="19" t="s">
        <v>1588</v>
      </c>
      <c r="AR44" s="19" t="s">
        <v>1588</v>
      </c>
      <c r="AS44" s="213" t="s">
        <v>1588</v>
      </c>
      <c r="AT44" s="213" t="s">
        <v>1588</v>
      </c>
      <c r="AU44" s="213" t="s">
        <v>1588</v>
      </c>
      <c r="AV44" s="60" t="s">
        <v>1588</v>
      </c>
      <c r="AW44" s="60" t="s">
        <v>2313</v>
      </c>
      <c r="AX44" s="60"/>
      <c r="AY44" s="17" t="s">
        <v>1706</v>
      </c>
    </row>
    <row r="45" spans="1:51" ht="26.25" customHeight="1" x14ac:dyDescent="0.25">
      <c r="A45" s="32" t="s">
        <v>2181</v>
      </c>
      <c r="B45" s="33"/>
      <c r="C45" s="22" t="s">
        <v>994</v>
      </c>
      <c r="D45" s="18" t="s">
        <v>342</v>
      </c>
      <c r="E45" s="18" t="s">
        <v>349</v>
      </c>
      <c r="F45" s="18" t="s">
        <v>356</v>
      </c>
      <c r="G45" s="18" t="s">
        <v>360</v>
      </c>
      <c r="H45" s="18" t="s">
        <v>166</v>
      </c>
      <c r="I45" s="18" t="s">
        <v>368</v>
      </c>
      <c r="J45" s="18" t="s">
        <v>375</v>
      </c>
      <c r="K45" s="18" t="s">
        <v>381</v>
      </c>
      <c r="L45" s="19" t="s">
        <v>1525</v>
      </c>
      <c r="M45" s="19" t="s">
        <v>1589</v>
      </c>
      <c r="N45" s="19" t="s">
        <v>389</v>
      </c>
      <c r="O45" s="19" t="s">
        <v>1590</v>
      </c>
      <c r="P45" s="19" t="s">
        <v>1591</v>
      </c>
      <c r="Q45" s="19" t="s">
        <v>392</v>
      </c>
      <c r="R45" s="19" t="s">
        <v>1592</v>
      </c>
      <c r="S45" s="22" t="s">
        <v>1707</v>
      </c>
      <c r="T45" s="18" t="s">
        <v>1844</v>
      </c>
      <c r="U45" s="18" t="s">
        <v>349</v>
      </c>
      <c r="V45" s="18" t="s">
        <v>1845</v>
      </c>
      <c r="W45" s="18" t="s">
        <v>360</v>
      </c>
      <c r="X45" s="18" t="s">
        <v>1774</v>
      </c>
      <c r="Y45" s="18" t="s">
        <v>368</v>
      </c>
      <c r="Z45" s="18" t="s">
        <v>1846</v>
      </c>
      <c r="AA45" s="18" t="s">
        <v>381</v>
      </c>
      <c r="AD45" s="32" t="s">
        <v>2181</v>
      </c>
      <c r="AE45" s="405"/>
      <c r="AF45" s="22" t="s">
        <v>3304</v>
      </c>
      <c r="AG45" s="18" t="s">
        <v>342</v>
      </c>
      <c r="AH45" s="18" t="s">
        <v>349</v>
      </c>
      <c r="AI45" s="18" t="s">
        <v>356</v>
      </c>
      <c r="AJ45" s="18" t="s">
        <v>360</v>
      </c>
      <c r="AK45" s="18" t="s">
        <v>166</v>
      </c>
      <c r="AL45" s="18" t="s">
        <v>368</v>
      </c>
      <c r="AM45" s="18" t="s">
        <v>375</v>
      </c>
      <c r="AN45" s="18" t="s">
        <v>381</v>
      </c>
      <c r="AO45" s="19" t="s">
        <v>1525</v>
      </c>
      <c r="AP45" s="19" t="s">
        <v>1589</v>
      </c>
      <c r="AQ45" s="19" t="s">
        <v>389</v>
      </c>
      <c r="AR45" s="19" t="s">
        <v>1590</v>
      </c>
      <c r="AS45" s="213" t="s">
        <v>1591</v>
      </c>
      <c r="AT45" s="213" t="s">
        <v>392</v>
      </c>
      <c r="AU45" s="213" t="s">
        <v>1592</v>
      </c>
      <c r="AV45" s="60" t="s">
        <v>1593</v>
      </c>
      <c r="AW45" s="214" t="s">
        <v>1593</v>
      </c>
      <c r="AX45" s="214" t="s">
        <v>3581</v>
      </c>
      <c r="AY45" s="231" t="s">
        <v>3299</v>
      </c>
    </row>
    <row r="46" spans="1:51" ht="19.5" customHeight="1" x14ac:dyDescent="0.25">
      <c r="A46" s="32"/>
      <c r="B46" s="33"/>
      <c r="C46" s="22" t="s">
        <v>66</v>
      </c>
      <c r="D46" s="18" t="s">
        <v>343</v>
      </c>
      <c r="E46" s="18" t="s">
        <v>350</v>
      </c>
      <c r="F46" s="18" t="s">
        <v>357</v>
      </c>
      <c r="G46" s="18" t="s">
        <v>114</v>
      </c>
      <c r="H46" s="18" t="s">
        <v>364</v>
      </c>
      <c r="I46" s="18" t="s">
        <v>369</v>
      </c>
      <c r="J46" s="18" t="s">
        <v>376</v>
      </c>
      <c r="K46" s="18" t="s">
        <v>382</v>
      </c>
      <c r="L46" s="19" t="s">
        <v>1180</v>
      </c>
      <c r="M46" s="19" t="s">
        <v>1185</v>
      </c>
      <c r="N46" s="19" t="s">
        <v>390</v>
      </c>
      <c r="O46" s="19" t="s">
        <v>1193</v>
      </c>
      <c r="P46" s="19" t="s">
        <v>1198</v>
      </c>
      <c r="Q46" s="19" t="s">
        <v>393</v>
      </c>
      <c r="R46" s="19" t="s">
        <v>1206</v>
      </c>
      <c r="S46" s="22" t="s">
        <v>1712</v>
      </c>
      <c r="T46" s="18" t="s">
        <v>1847</v>
      </c>
      <c r="U46" s="18" t="s">
        <v>350</v>
      </c>
      <c r="V46" s="18" t="s">
        <v>1848</v>
      </c>
      <c r="W46" s="18" t="s">
        <v>114</v>
      </c>
      <c r="X46" s="18" t="s">
        <v>1849</v>
      </c>
      <c r="Y46" s="18" t="s">
        <v>369</v>
      </c>
      <c r="Z46" s="18" t="s">
        <v>1850</v>
      </c>
      <c r="AA46" s="18" t="s">
        <v>382</v>
      </c>
      <c r="AD46" s="32"/>
      <c r="AE46" s="405"/>
      <c r="AF46" s="22" t="s">
        <v>66</v>
      </c>
      <c r="AG46" s="18" t="s">
        <v>343</v>
      </c>
      <c r="AH46" s="18" t="s">
        <v>350</v>
      </c>
      <c r="AI46" s="18" t="s">
        <v>357</v>
      </c>
      <c r="AJ46" s="18" t="s">
        <v>114</v>
      </c>
      <c r="AK46" s="18" t="s">
        <v>364</v>
      </c>
      <c r="AL46" s="18" t="s">
        <v>369</v>
      </c>
      <c r="AM46" s="18" t="s">
        <v>376</v>
      </c>
      <c r="AN46" s="18" t="s">
        <v>382</v>
      </c>
      <c r="AO46" s="19" t="s">
        <v>1180</v>
      </c>
      <c r="AP46" s="19" t="s">
        <v>1185</v>
      </c>
      <c r="AQ46" s="19" t="s">
        <v>390</v>
      </c>
      <c r="AR46" s="19" t="s">
        <v>1193</v>
      </c>
      <c r="AS46" s="213" t="s">
        <v>1198</v>
      </c>
      <c r="AT46" s="213" t="s">
        <v>393</v>
      </c>
      <c r="AU46" s="213" t="s">
        <v>1206</v>
      </c>
      <c r="AV46" s="60" t="s">
        <v>1210</v>
      </c>
      <c r="AW46" s="214" t="s">
        <v>1503</v>
      </c>
      <c r="AX46" s="214" t="s">
        <v>1337</v>
      </c>
      <c r="AY46" s="22" t="s">
        <v>1712</v>
      </c>
    </row>
    <row r="47" spans="1:51" ht="35.25" customHeight="1" x14ac:dyDescent="0.25">
      <c r="A47" s="32"/>
      <c r="B47" s="33"/>
      <c r="C47" s="22" t="s">
        <v>67</v>
      </c>
      <c r="D47" s="18" t="s">
        <v>344</v>
      </c>
      <c r="E47" s="18" t="s">
        <v>351</v>
      </c>
      <c r="F47" s="18" t="s">
        <v>358</v>
      </c>
      <c r="G47" s="18" t="s">
        <v>361</v>
      </c>
      <c r="H47" s="18" t="s">
        <v>365</v>
      </c>
      <c r="I47" s="18" t="s">
        <v>370</v>
      </c>
      <c r="J47" s="18" t="s">
        <v>377</v>
      </c>
      <c r="K47" s="18" t="s">
        <v>383</v>
      </c>
      <c r="L47" s="19" t="s">
        <v>1181</v>
      </c>
      <c r="M47" s="19" t="s">
        <v>1186</v>
      </c>
      <c r="N47" s="19" t="s">
        <v>1190</v>
      </c>
      <c r="O47" s="19" t="s">
        <v>1194</v>
      </c>
      <c r="P47" s="19" t="s">
        <v>1199</v>
      </c>
      <c r="Q47" s="19" t="s">
        <v>1203</v>
      </c>
      <c r="R47" s="19" t="s">
        <v>1207</v>
      </c>
      <c r="S47" s="22" t="s">
        <v>1716</v>
      </c>
      <c r="T47" s="18" t="s">
        <v>1851</v>
      </c>
      <c r="U47" s="18" t="s">
        <v>351</v>
      </c>
      <c r="V47" s="18" t="s">
        <v>1852</v>
      </c>
      <c r="W47" s="18" t="s">
        <v>361</v>
      </c>
      <c r="X47" s="18" t="s">
        <v>1853</v>
      </c>
      <c r="Y47" s="18" t="s">
        <v>370</v>
      </c>
      <c r="Z47" s="18" t="s">
        <v>1854</v>
      </c>
      <c r="AA47" s="18" t="s">
        <v>383</v>
      </c>
      <c r="AD47" s="32"/>
      <c r="AE47" s="405"/>
      <c r="AF47" s="22" t="s">
        <v>67</v>
      </c>
      <c r="AG47" s="18" t="s">
        <v>344</v>
      </c>
      <c r="AH47" s="18" t="s">
        <v>351</v>
      </c>
      <c r="AI47" s="18" t="s">
        <v>358</v>
      </c>
      <c r="AJ47" s="18" t="s">
        <v>361</v>
      </c>
      <c r="AK47" s="18" t="s">
        <v>365</v>
      </c>
      <c r="AL47" s="18" t="s">
        <v>370</v>
      </c>
      <c r="AM47" s="18" t="s">
        <v>377</v>
      </c>
      <c r="AN47" s="18" t="s">
        <v>383</v>
      </c>
      <c r="AO47" s="19" t="s">
        <v>1181</v>
      </c>
      <c r="AP47" s="19" t="s">
        <v>1186</v>
      </c>
      <c r="AQ47" s="19" t="s">
        <v>1190</v>
      </c>
      <c r="AR47" s="19" t="s">
        <v>1194</v>
      </c>
      <c r="AS47" s="213" t="s">
        <v>1199</v>
      </c>
      <c r="AT47" s="213" t="s">
        <v>1203</v>
      </c>
      <c r="AU47" s="213" t="s">
        <v>1207</v>
      </c>
      <c r="AV47" s="60" t="s">
        <v>1211</v>
      </c>
      <c r="AW47" s="214" t="s">
        <v>2314</v>
      </c>
      <c r="AX47" s="214" t="s">
        <v>3582</v>
      </c>
      <c r="AY47" s="22" t="s">
        <v>1716</v>
      </c>
    </row>
    <row r="48" spans="1:51" ht="20.25" customHeight="1" x14ac:dyDescent="0.25">
      <c r="A48" s="32"/>
      <c r="B48" s="33"/>
      <c r="C48" s="22" t="s">
        <v>68</v>
      </c>
      <c r="D48" s="18" t="s">
        <v>345</v>
      </c>
      <c r="E48" s="18" t="s">
        <v>352</v>
      </c>
      <c r="F48" s="18" t="s">
        <v>359</v>
      </c>
      <c r="G48" s="18" t="s">
        <v>362</v>
      </c>
      <c r="H48" s="18" t="s">
        <v>366</v>
      </c>
      <c r="I48" s="18" t="s">
        <v>371</v>
      </c>
      <c r="J48" s="18" t="s">
        <v>378</v>
      </c>
      <c r="K48" s="18" t="s">
        <v>384</v>
      </c>
      <c r="L48" s="19" t="s">
        <v>1182</v>
      </c>
      <c r="M48" s="19" t="s">
        <v>1187</v>
      </c>
      <c r="N48" s="19" t="s">
        <v>1191</v>
      </c>
      <c r="O48" s="19" t="s">
        <v>1195</v>
      </c>
      <c r="P48" s="19" t="s">
        <v>1200</v>
      </c>
      <c r="Q48" s="19" t="s">
        <v>1204</v>
      </c>
      <c r="R48" s="19" t="s">
        <v>1208</v>
      </c>
      <c r="S48" s="22" t="s">
        <v>1720</v>
      </c>
      <c r="T48" s="18" t="s">
        <v>1855</v>
      </c>
      <c r="U48" s="18" t="s">
        <v>352</v>
      </c>
      <c r="V48" s="18" t="s">
        <v>1856</v>
      </c>
      <c r="W48" s="18" t="s">
        <v>362</v>
      </c>
      <c r="X48" s="18" t="s">
        <v>1857</v>
      </c>
      <c r="Y48" s="18" t="s">
        <v>371</v>
      </c>
      <c r="Z48" s="18" t="s">
        <v>1858</v>
      </c>
      <c r="AA48" s="18" t="s">
        <v>384</v>
      </c>
      <c r="AD48" s="32"/>
      <c r="AE48" s="405"/>
      <c r="AF48" s="22" t="s">
        <v>68</v>
      </c>
      <c r="AG48" s="18" t="s">
        <v>345</v>
      </c>
      <c r="AH48" s="18" t="s">
        <v>352</v>
      </c>
      <c r="AI48" s="18" t="s">
        <v>359</v>
      </c>
      <c r="AJ48" s="18" t="s">
        <v>362</v>
      </c>
      <c r="AK48" s="18" t="s">
        <v>366</v>
      </c>
      <c r="AL48" s="18" t="s">
        <v>371</v>
      </c>
      <c r="AM48" s="18" t="s">
        <v>378</v>
      </c>
      <c r="AN48" s="18" t="s">
        <v>384</v>
      </c>
      <c r="AO48" s="19" t="s">
        <v>1182</v>
      </c>
      <c r="AP48" s="19" t="s">
        <v>1187</v>
      </c>
      <c r="AQ48" s="19" t="s">
        <v>1191</v>
      </c>
      <c r="AR48" s="19" t="s">
        <v>1195</v>
      </c>
      <c r="AS48" s="213" t="s">
        <v>1200</v>
      </c>
      <c r="AT48" s="213" t="s">
        <v>1204</v>
      </c>
      <c r="AU48" s="213" t="s">
        <v>1208</v>
      </c>
      <c r="AV48" s="60" t="s">
        <v>1212</v>
      </c>
      <c r="AW48" s="214" t="s">
        <v>2315</v>
      </c>
      <c r="AX48" s="214" t="s">
        <v>3583</v>
      </c>
      <c r="AY48" s="22" t="s">
        <v>1720</v>
      </c>
    </row>
    <row r="49" spans="1:51" ht="25.5" customHeight="1" x14ac:dyDescent="0.25">
      <c r="A49" s="32"/>
      <c r="B49" s="33"/>
      <c r="C49" s="22" t="s">
        <v>69</v>
      </c>
      <c r="D49" s="18" t="s">
        <v>346</v>
      </c>
      <c r="E49" s="18" t="s">
        <v>353</v>
      </c>
      <c r="F49" s="18" t="s">
        <v>113</v>
      </c>
      <c r="G49" s="18" t="s">
        <v>363</v>
      </c>
      <c r="H49" s="18" t="s">
        <v>367</v>
      </c>
      <c r="I49" s="18" t="s">
        <v>372</v>
      </c>
      <c r="J49" s="18" t="s">
        <v>379</v>
      </c>
      <c r="K49" s="18" t="s">
        <v>385</v>
      </c>
      <c r="L49" s="19" t="s">
        <v>1183</v>
      </c>
      <c r="M49" s="19" t="s">
        <v>1188</v>
      </c>
      <c r="N49" s="19" t="s">
        <v>1192</v>
      </c>
      <c r="O49" s="19" t="s">
        <v>1196</v>
      </c>
      <c r="P49" s="19" t="s">
        <v>1201</v>
      </c>
      <c r="Q49" s="19" t="s">
        <v>1205</v>
      </c>
      <c r="R49" s="19" t="s">
        <v>1594</v>
      </c>
      <c r="S49" s="22" t="s">
        <v>1724</v>
      </c>
      <c r="T49" s="18" t="s">
        <v>1859</v>
      </c>
      <c r="U49" s="18" t="s">
        <v>353</v>
      </c>
      <c r="V49" s="18" t="s">
        <v>1728</v>
      </c>
      <c r="W49" s="18" t="s">
        <v>363</v>
      </c>
      <c r="X49" s="18" t="s">
        <v>1860</v>
      </c>
      <c r="Y49" s="18" t="s">
        <v>372</v>
      </c>
      <c r="Z49" s="18" t="s">
        <v>1861</v>
      </c>
      <c r="AA49" s="18" t="s">
        <v>385</v>
      </c>
      <c r="AD49" s="32"/>
      <c r="AE49" s="405"/>
      <c r="AF49" s="22" t="s">
        <v>69</v>
      </c>
      <c r="AG49" s="18" t="s">
        <v>346</v>
      </c>
      <c r="AH49" s="18" t="s">
        <v>353</v>
      </c>
      <c r="AI49" s="18" t="s">
        <v>113</v>
      </c>
      <c r="AJ49" s="18" t="s">
        <v>363</v>
      </c>
      <c r="AK49" s="18" t="s">
        <v>367</v>
      </c>
      <c r="AL49" s="18" t="s">
        <v>372</v>
      </c>
      <c r="AM49" s="18" t="s">
        <v>379</v>
      </c>
      <c r="AN49" s="18" t="s">
        <v>385</v>
      </c>
      <c r="AO49" s="19" t="s">
        <v>1183</v>
      </c>
      <c r="AP49" s="19" t="s">
        <v>1188</v>
      </c>
      <c r="AQ49" s="19" t="s">
        <v>1192</v>
      </c>
      <c r="AR49" s="19" t="s">
        <v>1196</v>
      </c>
      <c r="AS49" s="213" t="s">
        <v>1201</v>
      </c>
      <c r="AT49" s="213" t="s">
        <v>1205</v>
      </c>
      <c r="AU49" s="213" t="s">
        <v>1594</v>
      </c>
      <c r="AV49" s="60" t="s">
        <v>1213</v>
      </c>
      <c r="AW49" s="214" t="s">
        <v>2316</v>
      </c>
      <c r="AX49" s="214" t="s">
        <v>3584</v>
      </c>
      <c r="AY49" s="231" t="s">
        <v>3300</v>
      </c>
    </row>
    <row r="50" spans="1:51" ht="34.5" customHeight="1" x14ac:dyDescent="0.25">
      <c r="A50" s="34"/>
      <c r="B50" s="35"/>
      <c r="C50" s="22" t="s">
        <v>70</v>
      </c>
      <c r="D50" s="18" t="s">
        <v>347</v>
      </c>
      <c r="E50" s="18" t="s">
        <v>354</v>
      </c>
      <c r="F50" s="18" t="s">
        <v>907</v>
      </c>
      <c r="G50" s="18" t="s">
        <v>909</v>
      </c>
      <c r="H50" s="18" t="s">
        <v>911</v>
      </c>
      <c r="I50" s="18" t="s">
        <v>373</v>
      </c>
      <c r="J50" s="18" t="s">
        <v>913</v>
      </c>
      <c r="K50" s="18" t="s">
        <v>386</v>
      </c>
      <c r="L50" s="19" t="s">
        <v>1184</v>
      </c>
      <c r="M50" s="19" t="s">
        <v>1189</v>
      </c>
      <c r="N50" s="19" t="s">
        <v>1184</v>
      </c>
      <c r="O50" s="19" t="s">
        <v>1189</v>
      </c>
      <c r="P50" s="19" t="s">
        <v>1202</v>
      </c>
      <c r="Q50" s="19" t="s">
        <v>1189</v>
      </c>
      <c r="R50" s="19" t="s">
        <v>1209</v>
      </c>
      <c r="S50" s="22" t="s">
        <v>1729</v>
      </c>
      <c r="T50" s="18" t="s">
        <v>1862</v>
      </c>
      <c r="U50" s="18" t="s">
        <v>354</v>
      </c>
      <c r="V50" s="18" t="s">
        <v>1863</v>
      </c>
      <c r="W50" s="18" t="s">
        <v>1864</v>
      </c>
      <c r="X50" s="18" t="s">
        <v>1865</v>
      </c>
      <c r="Y50" s="18" t="s">
        <v>373</v>
      </c>
      <c r="Z50" s="18" t="s">
        <v>1866</v>
      </c>
      <c r="AA50" s="18" t="s">
        <v>386</v>
      </c>
      <c r="AD50" s="34"/>
      <c r="AE50" s="406"/>
      <c r="AF50" s="22" t="s">
        <v>70</v>
      </c>
      <c r="AG50" s="18" t="s">
        <v>347</v>
      </c>
      <c r="AH50" s="18" t="s">
        <v>354</v>
      </c>
      <c r="AI50" s="18" t="s">
        <v>907</v>
      </c>
      <c r="AJ50" s="18" t="s">
        <v>909</v>
      </c>
      <c r="AK50" s="18" t="s">
        <v>911</v>
      </c>
      <c r="AL50" s="18" t="s">
        <v>373</v>
      </c>
      <c r="AM50" s="18" t="s">
        <v>913</v>
      </c>
      <c r="AN50" s="18" t="s">
        <v>386</v>
      </c>
      <c r="AO50" s="19" t="s">
        <v>1184</v>
      </c>
      <c r="AP50" s="19" t="s">
        <v>1189</v>
      </c>
      <c r="AQ50" s="19" t="s">
        <v>1184</v>
      </c>
      <c r="AR50" s="19" t="s">
        <v>1189</v>
      </c>
      <c r="AS50" s="213" t="s">
        <v>1202</v>
      </c>
      <c r="AT50" s="213" t="s">
        <v>1189</v>
      </c>
      <c r="AU50" s="213" t="s">
        <v>1209</v>
      </c>
      <c r="AV50" s="60" t="s">
        <v>1214</v>
      </c>
      <c r="AW50" s="214" t="s">
        <v>2317</v>
      </c>
      <c r="AX50" s="214" t="s">
        <v>3585</v>
      </c>
      <c r="AY50" s="22" t="s">
        <v>1729</v>
      </c>
    </row>
    <row r="51" spans="1:51" ht="42" customHeight="1" x14ac:dyDescent="0.25">
      <c r="A51" s="36"/>
      <c r="B51" s="37"/>
      <c r="C51" s="22" t="s">
        <v>71</v>
      </c>
      <c r="D51" s="23" t="s">
        <v>348</v>
      </c>
      <c r="E51" s="23" t="s">
        <v>355</v>
      </c>
      <c r="F51" s="18" t="s">
        <v>908</v>
      </c>
      <c r="G51" s="18" t="s">
        <v>910</v>
      </c>
      <c r="H51" s="18" t="s">
        <v>912</v>
      </c>
      <c r="I51" s="18" t="s">
        <v>374</v>
      </c>
      <c r="J51" s="18" t="s">
        <v>380</v>
      </c>
      <c r="K51" s="18" t="s">
        <v>387</v>
      </c>
      <c r="L51" s="19" t="s">
        <v>1572</v>
      </c>
      <c r="M51" s="19" t="s">
        <v>1595</v>
      </c>
      <c r="N51" s="19" t="s">
        <v>1596</v>
      </c>
      <c r="O51" s="19" t="s">
        <v>1197</v>
      </c>
      <c r="P51" s="19" t="s">
        <v>1597</v>
      </c>
      <c r="Q51" s="19" t="s">
        <v>1595</v>
      </c>
      <c r="R51" s="19" t="s">
        <v>1598</v>
      </c>
      <c r="S51" s="22" t="s">
        <v>1737</v>
      </c>
      <c r="T51" s="23" t="s">
        <v>1868</v>
      </c>
      <c r="U51" s="23" t="s">
        <v>355</v>
      </c>
      <c r="V51" s="18" t="s">
        <v>1869</v>
      </c>
      <c r="W51" s="18" t="s">
        <v>1870</v>
      </c>
      <c r="X51" s="18" t="s">
        <v>1871</v>
      </c>
      <c r="Y51" s="18" t="s">
        <v>374</v>
      </c>
      <c r="Z51" s="18" t="s">
        <v>1872</v>
      </c>
      <c r="AA51" s="18" t="s">
        <v>387</v>
      </c>
      <c r="AD51" s="36"/>
      <c r="AE51" s="407"/>
      <c r="AF51" s="38" t="s">
        <v>71</v>
      </c>
      <c r="AG51" s="23" t="s">
        <v>348</v>
      </c>
      <c r="AH51" s="23" t="s">
        <v>355</v>
      </c>
      <c r="AI51" s="18" t="s">
        <v>908</v>
      </c>
      <c r="AJ51" s="18" t="s">
        <v>910</v>
      </c>
      <c r="AK51" s="18" t="s">
        <v>912</v>
      </c>
      <c r="AL51" s="18" t="s">
        <v>374</v>
      </c>
      <c r="AM51" s="18" t="s">
        <v>380</v>
      </c>
      <c r="AN51" s="18" t="s">
        <v>387</v>
      </c>
      <c r="AO51" s="19" t="s">
        <v>1572</v>
      </c>
      <c r="AP51" s="19" t="s">
        <v>1595</v>
      </c>
      <c r="AQ51" s="19" t="s">
        <v>1596</v>
      </c>
      <c r="AR51" s="19" t="s">
        <v>1197</v>
      </c>
      <c r="AS51" s="213" t="s">
        <v>1597</v>
      </c>
      <c r="AT51" s="213" t="s">
        <v>1595</v>
      </c>
      <c r="AU51" s="213" t="s">
        <v>1598</v>
      </c>
      <c r="AV51" s="60" t="s">
        <v>1215</v>
      </c>
      <c r="AW51" s="61" t="s">
        <v>2318</v>
      </c>
      <c r="AX51" s="61" t="s">
        <v>3586</v>
      </c>
      <c r="AY51" s="38" t="s">
        <v>1737</v>
      </c>
    </row>
    <row r="52" spans="1:51" ht="32.25" customHeight="1" x14ac:dyDescent="0.25">
      <c r="A52" s="30" t="s">
        <v>394</v>
      </c>
      <c r="B52" s="31">
        <v>1401</v>
      </c>
      <c r="C52" s="17" t="s">
        <v>65</v>
      </c>
      <c r="D52" s="39">
        <v>17</v>
      </c>
      <c r="E52" s="39">
        <v>17</v>
      </c>
      <c r="F52" s="39">
        <v>17</v>
      </c>
      <c r="G52" s="39">
        <v>21</v>
      </c>
      <c r="H52" s="39">
        <v>19</v>
      </c>
      <c r="I52" s="39">
        <v>19</v>
      </c>
      <c r="J52" s="39">
        <v>22</v>
      </c>
      <c r="K52" s="39">
        <v>22</v>
      </c>
      <c r="L52" s="19" t="s">
        <v>1599</v>
      </c>
      <c r="M52" s="19" t="s">
        <v>1600</v>
      </c>
      <c r="N52" s="19" t="s">
        <v>1531</v>
      </c>
      <c r="O52" s="19" t="s">
        <v>1531</v>
      </c>
      <c r="P52" s="19" t="s">
        <v>1599</v>
      </c>
      <c r="Q52" s="19" t="s">
        <v>1599</v>
      </c>
      <c r="R52" s="19" t="s">
        <v>1599</v>
      </c>
      <c r="S52" s="17" t="s">
        <v>1706</v>
      </c>
      <c r="T52" s="39">
        <v>17</v>
      </c>
      <c r="U52" s="39">
        <v>17</v>
      </c>
      <c r="V52" s="39">
        <v>17</v>
      </c>
      <c r="W52" s="39">
        <v>21</v>
      </c>
      <c r="X52" s="39">
        <v>19</v>
      </c>
      <c r="Y52" s="39">
        <v>19</v>
      </c>
      <c r="Z52" s="39">
        <v>22</v>
      </c>
      <c r="AA52" s="39">
        <v>22</v>
      </c>
      <c r="AD52" s="30" t="s">
        <v>394</v>
      </c>
      <c r="AE52" s="404">
        <v>1401</v>
      </c>
      <c r="AF52" s="17" t="s">
        <v>65</v>
      </c>
      <c r="AG52" s="39">
        <v>17</v>
      </c>
      <c r="AH52" s="39">
        <v>17</v>
      </c>
      <c r="AI52" s="39">
        <v>17</v>
      </c>
      <c r="AJ52" s="39">
        <v>21</v>
      </c>
      <c r="AK52" s="39">
        <v>19</v>
      </c>
      <c r="AL52" s="39">
        <v>19</v>
      </c>
      <c r="AM52" s="39">
        <v>22</v>
      </c>
      <c r="AN52" s="39">
        <v>22</v>
      </c>
      <c r="AO52" s="19" t="s">
        <v>1599</v>
      </c>
      <c r="AP52" s="19" t="s">
        <v>1600</v>
      </c>
      <c r="AQ52" s="19" t="s">
        <v>1531</v>
      </c>
      <c r="AR52" s="19" t="s">
        <v>1531</v>
      </c>
      <c r="AS52" s="213" t="s">
        <v>1599</v>
      </c>
      <c r="AT52" s="213" t="s">
        <v>1599</v>
      </c>
      <c r="AU52" s="213" t="s">
        <v>1599</v>
      </c>
      <c r="AV52" s="60" t="s">
        <v>1599</v>
      </c>
      <c r="AW52" s="60" t="s">
        <v>2319</v>
      </c>
      <c r="AX52" s="60"/>
      <c r="AY52" s="17" t="s">
        <v>1706</v>
      </c>
    </row>
    <row r="53" spans="1:51" ht="21.75" customHeight="1" x14ac:dyDescent="0.25">
      <c r="A53" s="32" t="s">
        <v>2182</v>
      </c>
      <c r="B53" s="33"/>
      <c r="C53" s="22" t="s">
        <v>994</v>
      </c>
      <c r="D53" s="18" t="s">
        <v>395</v>
      </c>
      <c r="E53" s="18" t="s">
        <v>401</v>
      </c>
      <c r="F53" s="18" t="s">
        <v>406</v>
      </c>
      <c r="G53" s="18" t="s">
        <v>411</v>
      </c>
      <c r="H53" s="18" t="s">
        <v>416</v>
      </c>
      <c r="I53" s="18" t="s">
        <v>421</v>
      </c>
      <c r="J53" s="18" t="s">
        <v>426</v>
      </c>
      <c r="K53" s="18" t="s">
        <v>431</v>
      </c>
      <c r="L53" s="19" t="s">
        <v>1601</v>
      </c>
      <c r="M53" s="19" t="s">
        <v>1602</v>
      </c>
      <c r="N53" s="19" t="s">
        <v>1581</v>
      </c>
      <c r="O53" s="19" t="s">
        <v>1603</v>
      </c>
      <c r="P53" s="19" t="s">
        <v>1548</v>
      </c>
      <c r="Q53" s="19" t="s">
        <v>1604</v>
      </c>
      <c r="R53" s="19" t="s">
        <v>1605</v>
      </c>
      <c r="S53" s="22" t="s">
        <v>1707</v>
      </c>
      <c r="T53" s="18" t="s">
        <v>1873</v>
      </c>
      <c r="U53" s="18" t="s">
        <v>401</v>
      </c>
      <c r="V53" s="18" t="s">
        <v>1874</v>
      </c>
      <c r="W53" s="18" t="s">
        <v>411</v>
      </c>
      <c r="X53" s="18" t="s">
        <v>1875</v>
      </c>
      <c r="Y53" s="18" t="s">
        <v>421</v>
      </c>
      <c r="Z53" s="18" t="s">
        <v>1876</v>
      </c>
      <c r="AA53" s="18" t="s">
        <v>431</v>
      </c>
      <c r="AD53" s="32" t="s">
        <v>2182</v>
      </c>
      <c r="AE53" s="405"/>
      <c r="AF53" s="22" t="s">
        <v>3304</v>
      </c>
      <c r="AG53" s="18" t="s">
        <v>395</v>
      </c>
      <c r="AH53" s="18" t="s">
        <v>401</v>
      </c>
      <c r="AI53" s="18" t="s">
        <v>406</v>
      </c>
      <c r="AJ53" s="18" t="s">
        <v>411</v>
      </c>
      <c r="AK53" s="18" t="s">
        <v>416</v>
      </c>
      <c r="AL53" s="18" t="s">
        <v>421</v>
      </c>
      <c r="AM53" s="18" t="s">
        <v>426</v>
      </c>
      <c r="AN53" s="18" t="s">
        <v>431</v>
      </c>
      <c r="AO53" s="19" t="s">
        <v>1601</v>
      </c>
      <c r="AP53" s="19" t="s">
        <v>1602</v>
      </c>
      <c r="AQ53" s="19" t="s">
        <v>1581</v>
      </c>
      <c r="AR53" s="19" t="s">
        <v>1603</v>
      </c>
      <c r="AS53" s="213" t="s">
        <v>1548</v>
      </c>
      <c r="AT53" s="213" t="s">
        <v>1604</v>
      </c>
      <c r="AU53" s="213" t="s">
        <v>1605</v>
      </c>
      <c r="AV53" s="60" t="s">
        <v>1581</v>
      </c>
      <c r="AW53" s="214" t="s">
        <v>1581</v>
      </c>
      <c r="AX53" s="214" t="s">
        <v>3562</v>
      </c>
      <c r="AY53" s="231" t="s">
        <v>3299</v>
      </c>
    </row>
    <row r="54" spans="1:51" ht="19.5" customHeight="1" x14ac:dyDescent="0.25">
      <c r="A54" s="32"/>
      <c r="B54" s="33"/>
      <c r="C54" s="22" t="s">
        <v>66</v>
      </c>
      <c r="D54" s="18" t="s">
        <v>396</v>
      </c>
      <c r="E54" s="18" t="s">
        <v>402</v>
      </c>
      <c r="F54" s="18" t="s">
        <v>407</v>
      </c>
      <c r="G54" s="18" t="s">
        <v>412</v>
      </c>
      <c r="H54" s="18" t="s">
        <v>417</v>
      </c>
      <c r="I54" s="18" t="s">
        <v>422</v>
      </c>
      <c r="J54" s="18" t="s">
        <v>427</v>
      </c>
      <c r="K54" s="18" t="s">
        <v>432</v>
      </c>
      <c r="L54" s="19" t="s">
        <v>1216</v>
      </c>
      <c r="M54" s="19" t="s">
        <v>1219</v>
      </c>
      <c r="N54" s="19" t="s">
        <v>1223</v>
      </c>
      <c r="O54" s="19" t="s">
        <v>1226</v>
      </c>
      <c r="P54" s="19" t="s">
        <v>1230</v>
      </c>
      <c r="Q54" s="19" t="s">
        <v>1234</v>
      </c>
      <c r="R54" s="19" t="s">
        <v>1237</v>
      </c>
      <c r="S54" s="22" t="s">
        <v>1712</v>
      </c>
      <c r="T54" s="18" t="s">
        <v>1877</v>
      </c>
      <c r="U54" s="18" t="s">
        <v>402</v>
      </c>
      <c r="V54" s="18" t="s">
        <v>1878</v>
      </c>
      <c r="W54" s="18" t="s">
        <v>412</v>
      </c>
      <c r="X54" s="18" t="s">
        <v>1879</v>
      </c>
      <c r="Y54" s="18" t="s">
        <v>422</v>
      </c>
      <c r="Z54" s="18" t="s">
        <v>1880</v>
      </c>
      <c r="AA54" s="18" t="s">
        <v>432</v>
      </c>
      <c r="AD54" s="32"/>
      <c r="AE54" s="405"/>
      <c r="AF54" s="22" t="s">
        <v>66</v>
      </c>
      <c r="AG54" s="18" t="s">
        <v>396</v>
      </c>
      <c r="AH54" s="18" t="s">
        <v>402</v>
      </c>
      <c r="AI54" s="18" t="s">
        <v>407</v>
      </c>
      <c r="AJ54" s="18" t="s">
        <v>412</v>
      </c>
      <c r="AK54" s="18" t="s">
        <v>417</v>
      </c>
      <c r="AL54" s="18" t="s">
        <v>422</v>
      </c>
      <c r="AM54" s="18" t="s">
        <v>427</v>
      </c>
      <c r="AN54" s="18" t="s">
        <v>432</v>
      </c>
      <c r="AO54" s="19" t="s">
        <v>1216</v>
      </c>
      <c r="AP54" s="19" t="s">
        <v>1219</v>
      </c>
      <c r="AQ54" s="19" t="s">
        <v>1223</v>
      </c>
      <c r="AR54" s="19" t="s">
        <v>1226</v>
      </c>
      <c r="AS54" s="213" t="s">
        <v>1230</v>
      </c>
      <c r="AT54" s="213" t="s">
        <v>1234</v>
      </c>
      <c r="AU54" s="213" t="s">
        <v>1237</v>
      </c>
      <c r="AV54" s="60" t="s">
        <v>1241</v>
      </c>
      <c r="AW54" s="214" t="s">
        <v>1508</v>
      </c>
      <c r="AX54" s="214" t="s">
        <v>3587</v>
      </c>
      <c r="AY54" s="22" t="s">
        <v>1712</v>
      </c>
    </row>
    <row r="55" spans="1:51" ht="33" customHeight="1" x14ac:dyDescent="0.25">
      <c r="A55" s="32"/>
      <c r="B55" s="33"/>
      <c r="C55" s="22" t="s">
        <v>67</v>
      </c>
      <c r="D55" s="18" t="s">
        <v>397</v>
      </c>
      <c r="E55" s="18" t="s">
        <v>403</v>
      </c>
      <c r="F55" s="18" t="s">
        <v>408</v>
      </c>
      <c r="G55" s="18" t="s">
        <v>413</v>
      </c>
      <c r="H55" s="18" t="s">
        <v>418</v>
      </c>
      <c r="I55" s="18" t="s">
        <v>423</v>
      </c>
      <c r="J55" s="18" t="s">
        <v>428</v>
      </c>
      <c r="K55" s="18" t="s">
        <v>433</v>
      </c>
      <c r="L55" s="19" t="s">
        <v>1217</v>
      </c>
      <c r="M55" s="19" t="s">
        <v>1220</v>
      </c>
      <c r="N55" s="19" t="s">
        <v>1224</v>
      </c>
      <c r="O55" s="19" t="s">
        <v>1227</v>
      </c>
      <c r="P55" s="19" t="s">
        <v>1231</v>
      </c>
      <c r="Q55" s="19" t="s">
        <v>1235</v>
      </c>
      <c r="R55" s="19" t="s">
        <v>1238</v>
      </c>
      <c r="S55" s="22" t="s">
        <v>1716</v>
      </c>
      <c r="T55" s="18" t="s">
        <v>1881</v>
      </c>
      <c r="U55" s="18" t="s">
        <v>403</v>
      </c>
      <c r="V55" s="18" t="s">
        <v>1882</v>
      </c>
      <c r="W55" s="18" t="s">
        <v>413</v>
      </c>
      <c r="X55" s="18" t="s">
        <v>1883</v>
      </c>
      <c r="Y55" s="18" t="s">
        <v>423</v>
      </c>
      <c r="Z55" s="18" t="s">
        <v>1884</v>
      </c>
      <c r="AA55" s="18" t="s">
        <v>433</v>
      </c>
      <c r="AD55" s="32"/>
      <c r="AE55" s="405"/>
      <c r="AF55" s="22" t="s">
        <v>67</v>
      </c>
      <c r="AG55" s="18" t="s">
        <v>397</v>
      </c>
      <c r="AH55" s="18" t="s">
        <v>403</v>
      </c>
      <c r="AI55" s="18" t="s">
        <v>408</v>
      </c>
      <c r="AJ55" s="18" t="s">
        <v>413</v>
      </c>
      <c r="AK55" s="18" t="s">
        <v>418</v>
      </c>
      <c r="AL55" s="18" t="s">
        <v>423</v>
      </c>
      <c r="AM55" s="18" t="s">
        <v>428</v>
      </c>
      <c r="AN55" s="18" t="s">
        <v>433</v>
      </c>
      <c r="AO55" s="19" t="s">
        <v>1217</v>
      </c>
      <c r="AP55" s="19" t="s">
        <v>1220</v>
      </c>
      <c r="AQ55" s="19" t="s">
        <v>1224</v>
      </c>
      <c r="AR55" s="19" t="s">
        <v>1227</v>
      </c>
      <c r="AS55" s="213" t="s">
        <v>1231</v>
      </c>
      <c r="AT55" s="213" t="s">
        <v>1235</v>
      </c>
      <c r="AU55" s="213" t="s">
        <v>1238</v>
      </c>
      <c r="AV55" s="60" t="s">
        <v>1242</v>
      </c>
      <c r="AW55" s="214" t="s">
        <v>2320</v>
      </c>
      <c r="AX55" s="214" t="s">
        <v>3588</v>
      </c>
      <c r="AY55" s="22" t="s">
        <v>1716</v>
      </c>
    </row>
    <row r="56" spans="1:51" ht="20.25" customHeight="1" x14ac:dyDescent="0.25">
      <c r="A56" s="32"/>
      <c r="B56" s="33"/>
      <c r="C56" s="22" t="s">
        <v>68</v>
      </c>
      <c r="D56" s="18" t="s">
        <v>398</v>
      </c>
      <c r="E56" s="18" t="s">
        <v>404</v>
      </c>
      <c r="F56" s="18" t="s">
        <v>409</v>
      </c>
      <c r="G56" s="18" t="s">
        <v>414</v>
      </c>
      <c r="H56" s="18" t="s">
        <v>419</v>
      </c>
      <c r="I56" s="18" t="s">
        <v>424</v>
      </c>
      <c r="J56" s="18" t="s">
        <v>429</v>
      </c>
      <c r="K56" s="18" t="s">
        <v>434</v>
      </c>
      <c r="L56" s="19" t="s">
        <v>1218</v>
      </c>
      <c r="M56" s="19" t="s">
        <v>1221</v>
      </c>
      <c r="N56" s="19" t="s">
        <v>1606</v>
      </c>
      <c r="O56" s="19" t="s">
        <v>1228</v>
      </c>
      <c r="P56" s="19" t="s">
        <v>1232</v>
      </c>
      <c r="Q56" s="19" t="s">
        <v>1236</v>
      </c>
      <c r="R56" s="19" t="s">
        <v>1239</v>
      </c>
      <c r="S56" s="22" t="s">
        <v>1720</v>
      </c>
      <c r="T56" s="18" t="s">
        <v>1885</v>
      </c>
      <c r="U56" s="18" t="s">
        <v>404</v>
      </c>
      <c r="V56" s="18" t="s">
        <v>1886</v>
      </c>
      <c r="W56" s="18" t="s">
        <v>414</v>
      </c>
      <c r="X56" s="18" t="s">
        <v>1887</v>
      </c>
      <c r="Y56" s="18" t="s">
        <v>424</v>
      </c>
      <c r="Z56" s="18" t="s">
        <v>1888</v>
      </c>
      <c r="AA56" s="18" t="s">
        <v>434</v>
      </c>
      <c r="AD56" s="32"/>
      <c r="AE56" s="405"/>
      <c r="AF56" s="22" t="s">
        <v>68</v>
      </c>
      <c r="AG56" s="18" t="s">
        <v>398</v>
      </c>
      <c r="AH56" s="18" t="s">
        <v>404</v>
      </c>
      <c r="AI56" s="18" t="s">
        <v>409</v>
      </c>
      <c r="AJ56" s="18" t="s">
        <v>414</v>
      </c>
      <c r="AK56" s="18" t="s">
        <v>419</v>
      </c>
      <c r="AL56" s="18" t="s">
        <v>424</v>
      </c>
      <c r="AM56" s="18" t="s">
        <v>429</v>
      </c>
      <c r="AN56" s="18" t="s">
        <v>434</v>
      </c>
      <c r="AO56" s="19" t="s">
        <v>1218</v>
      </c>
      <c r="AP56" s="19" t="s">
        <v>1221</v>
      </c>
      <c r="AQ56" s="19" t="s">
        <v>1606</v>
      </c>
      <c r="AR56" s="19" t="s">
        <v>1228</v>
      </c>
      <c r="AS56" s="213" t="s">
        <v>1232</v>
      </c>
      <c r="AT56" s="213" t="s">
        <v>1236</v>
      </c>
      <c r="AU56" s="213" t="s">
        <v>1239</v>
      </c>
      <c r="AV56" s="60" t="s">
        <v>1243</v>
      </c>
      <c r="AW56" s="214" t="s">
        <v>2321</v>
      </c>
      <c r="AX56" s="214" t="s">
        <v>3589</v>
      </c>
      <c r="AY56" s="22" t="s">
        <v>1720</v>
      </c>
    </row>
    <row r="57" spans="1:51" ht="23.25" customHeight="1" x14ac:dyDescent="0.25">
      <c r="A57" s="32"/>
      <c r="B57" s="33"/>
      <c r="C57" s="22" t="s">
        <v>69</v>
      </c>
      <c r="D57" s="18" t="s">
        <v>399</v>
      </c>
      <c r="E57" s="18" t="s">
        <v>405</v>
      </c>
      <c r="F57" s="18" t="s">
        <v>410</v>
      </c>
      <c r="G57" s="18" t="s">
        <v>415</v>
      </c>
      <c r="H57" s="18" t="s">
        <v>420</v>
      </c>
      <c r="I57" s="18" t="s">
        <v>425</v>
      </c>
      <c r="J57" s="18" t="s">
        <v>430</v>
      </c>
      <c r="K57" s="18" t="s">
        <v>435</v>
      </c>
      <c r="L57" s="19" t="s">
        <v>1607</v>
      </c>
      <c r="M57" s="19" t="s">
        <v>1608</v>
      </c>
      <c r="N57" s="19" t="s">
        <v>1609</v>
      </c>
      <c r="O57" s="19" t="s">
        <v>1163</v>
      </c>
      <c r="P57" s="19" t="s">
        <v>1163</v>
      </c>
      <c r="Q57" s="19" t="s">
        <v>1028</v>
      </c>
      <c r="R57" s="19" t="s">
        <v>1163</v>
      </c>
      <c r="S57" s="22" t="s">
        <v>1724</v>
      </c>
      <c r="T57" s="18" t="s">
        <v>1889</v>
      </c>
      <c r="U57" s="18" t="s">
        <v>405</v>
      </c>
      <c r="V57" s="18" t="s">
        <v>1890</v>
      </c>
      <c r="W57" s="18" t="s">
        <v>415</v>
      </c>
      <c r="X57" s="18" t="s">
        <v>1891</v>
      </c>
      <c r="Y57" s="18" t="s">
        <v>425</v>
      </c>
      <c r="Z57" s="18" t="s">
        <v>1892</v>
      </c>
      <c r="AA57" s="18" t="s">
        <v>435</v>
      </c>
      <c r="AD57" s="32"/>
      <c r="AE57" s="405"/>
      <c r="AF57" s="22" t="s">
        <v>69</v>
      </c>
      <c r="AG57" s="18" t="s">
        <v>399</v>
      </c>
      <c r="AH57" s="18" t="s">
        <v>405</v>
      </c>
      <c r="AI57" s="18" t="s">
        <v>410</v>
      </c>
      <c r="AJ57" s="18" t="s">
        <v>415</v>
      </c>
      <c r="AK57" s="18" t="s">
        <v>420</v>
      </c>
      <c r="AL57" s="18" t="s">
        <v>425</v>
      </c>
      <c r="AM57" s="18" t="s">
        <v>430</v>
      </c>
      <c r="AN57" s="18" t="s">
        <v>435</v>
      </c>
      <c r="AO57" s="19" t="s">
        <v>1607</v>
      </c>
      <c r="AP57" s="19" t="s">
        <v>1608</v>
      </c>
      <c r="AQ57" s="19" t="s">
        <v>1609</v>
      </c>
      <c r="AR57" s="19" t="s">
        <v>1163</v>
      </c>
      <c r="AS57" s="213" t="s">
        <v>1163</v>
      </c>
      <c r="AT57" s="213" t="s">
        <v>1028</v>
      </c>
      <c r="AU57" s="213" t="s">
        <v>1163</v>
      </c>
      <c r="AV57" s="60" t="s">
        <v>1244</v>
      </c>
      <c r="AW57" s="214" t="s">
        <v>2322</v>
      </c>
      <c r="AX57" s="214" t="s">
        <v>3590</v>
      </c>
      <c r="AY57" s="231" t="s">
        <v>3300</v>
      </c>
    </row>
    <row r="58" spans="1:51" ht="33" customHeight="1" x14ac:dyDescent="0.25">
      <c r="A58" s="34"/>
      <c r="B58" s="35"/>
      <c r="C58" s="22" t="s">
        <v>70</v>
      </c>
      <c r="D58" s="18" t="s">
        <v>400</v>
      </c>
      <c r="E58" s="18" t="s">
        <v>915</v>
      </c>
      <c r="F58" s="18" t="s">
        <v>917</v>
      </c>
      <c r="G58" s="18" t="s">
        <v>919</v>
      </c>
      <c r="H58" s="18" t="s">
        <v>921</v>
      </c>
      <c r="I58" s="18" t="s">
        <v>923</v>
      </c>
      <c r="J58" s="18" t="s">
        <v>925</v>
      </c>
      <c r="K58" s="18" t="s">
        <v>436</v>
      </c>
      <c r="L58" s="19" t="s">
        <v>1184</v>
      </c>
      <c r="M58" s="19" t="s">
        <v>1610</v>
      </c>
      <c r="N58" s="19" t="s">
        <v>1225</v>
      </c>
      <c r="O58" s="19" t="s">
        <v>1184</v>
      </c>
      <c r="P58" s="19" t="s">
        <v>1184</v>
      </c>
      <c r="Q58" s="19" t="s">
        <v>1179</v>
      </c>
      <c r="R58" s="19" t="s">
        <v>1240</v>
      </c>
      <c r="S58" s="22" t="s">
        <v>1729</v>
      </c>
      <c r="T58" s="18" t="s">
        <v>1893</v>
      </c>
      <c r="U58" s="18" t="s">
        <v>1894</v>
      </c>
      <c r="V58" s="18" t="s">
        <v>1895</v>
      </c>
      <c r="W58" s="18" t="s">
        <v>1896</v>
      </c>
      <c r="X58" s="18" t="s">
        <v>1897</v>
      </c>
      <c r="Y58" s="18" t="s">
        <v>1898</v>
      </c>
      <c r="Z58" s="18" t="s">
        <v>1899</v>
      </c>
      <c r="AA58" s="18" t="s">
        <v>436</v>
      </c>
      <c r="AD58" s="34"/>
      <c r="AE58" s="406"/>
      <c r="AF58" s="22" t="s">
        <v>70</v>
      </c>
      <c r="AG58" s="18" t="s">
        <v>400</v>
      </c>
      <c r="AH58" s="18" t="s">
        <v>915</v>
      </c>
      <c r="AI58" s="18" t="s">
        <v>917</v>
      </c>
      <c r="AJ58" s="18" t="s">
        <v>919</v>
      </c>
      <c r="AK58" s="18" t="s">
        <v>921</v>
      </c>
      <c r="AL58" s="18" t="s">
        <v>923</v>
      </c>
      <c r="AM58" s="18" t="s">
        <v>925</v>
      </c>
      <c r="AN58" s="18" t="s">
        <v>436</v>
      </c>
      <c r="AO58" s="19" t="s">
        <v>1184</v>
      </c>
      <c r="AP58" s="19" t="s">
        <v>1610</v>
      </c>
      <c r="AQ58" s="19" t="s">
        <v>1225</v>
      </c>
      <c r="AR58" s="19" t="s">
        <v>1184</v>
      </c>
      <c r="AS58" s="213" t="s">
        <v>1184</v>
      </c>
      <c r="AT58" s="213" t="s">
        <v>1179</v>
      </c>
      <c r="AU58" s="213" t="s">
        <v>1240</v>
      </c>
      <c r="AV58" s="60" t="s">
        <v>1245</v>
      </c>
      <c r="AW58" s="60" t="s">
        <v>2323</v>
      </c>
      <c r="AX58" s="214" t="s">
        <v>3591</v>
      </c>
      <c r="AY58" s="22" t="s">
        <v>1729</v>
      </c>
    </row>
    <row r="59" spans="1:51" ht="33.75" customHeight="1" x14ac:dyDescent="0.25">
      <c r="A59" s="36"/>
      <c r="B59" s="37"/>
      <c r="C59" s="22" t="s">
        <v>71</v>
      </c>
      <c r="D59" s="18" t="s">
        <v>914</v>
      </c>
      <c r="E59" s="18" t="s">
        <v>916</v>
      </c>
      <c r="F59" s="18" t="s">
        <v>918</v>
      </c>
      <c r="G59" s="18" t="s">
        <v>920</v>
      </c>
      <c r="H59" s="18" t="s">
        <v>922</v>
      </c>
      <c r="I59" s="18" t="s">
        <v>924</v>
      </c>
      <c r="J59" s="18" t="s">
        <v>926</v>
      </c>
      <c r="K59" s="23" t="s">
        <v>437</v>
      </c>
      <c r="L59" s="19" t="s">
        <v>1611</v>
      </c>
      <c r="M59" s="19" t="s">
        <v>1222</v>
      </c>
      <c r="N59" s="19" t="s">
        <v>1612</v>
      </c>
      <c r="O59" s="19" t="s">
        <v>1229</v>
      </c>
      <c r="P59" s="19" t="s">
        <v>1233</v>
      </c>
      <c r="Q59" s="19" t="s">
        <v>1572</v>
      </c>
      <c r="R59" s="19" t="s">
        <v>1613</v>
      </c>
      <c r="S59" s="22" t="s">
        <v>1737</v>
      </c>
      <c r="T59" s="18" t="s">
        <v>1900</v>
      </c>
      <c r="U59" s="18" t="s">
        <v>1901</v>
      </c>
      <c r="V59" s="18" t="s">
        <v>1902</v>
      </c>
      <c r="W59" s="18" t="s">
        <v>1903</v>
      </c>
      <c r="X59" s="18" t="s">
        <v>1904</v>
      </c>
      <c r="Y59" s="18" t="s">
        <v>1905</v>
      </c>
      <c r="Z59" s="18" t="s">
        <v>1906</v>
      </c>
      <c r="AA59" s="23" t="s">
        <v>437</v>
      </c>
      <c r="AD59" s="36"/>
      <c r="AE59" s="407"/>
      <c r="AF59" s="22" t="s">
        <v>71</v>
      </c>
      <c r="AG59" s="18" t="s">
        <v>914</v>
      </c>
      <c r="AH59" s="18" t="s">
        <v>916</v>
      </c>
      <c r="AI59" s="18" t="s">
        <v>918</v>
      </c>
      <c r="AJ59" s="18" t="s">
        <v>920</v>
      </c>
      <c r="AK59" s="18" t="s">
        <v>922</v>
      </c>
      <c r="AL59" s="18" t="s">
        <v>924</v>
      </c>
      <c r="AM59" s="18" t="s">
        <v>926</v>
      </c>
      <c r="AN59" s="23" t="s">
        <v>437</v>
      </c>
      <c r="AO59" s="19" t="s">
        <v>1611</v>
      </c>
      <c r="AP59" s="19" t="s">
        <v>1222</v>
      </c>
      <c r="AQ59" s="19" t="s">
        <v>1612</v>
      </c>
      <c r="AR59" s="19" t="s">
        <v>1229</v>
      </c>
      <c r="AS59" s="213" t="s">
        <v>1233</v>
      </c>
      <c r="AT59" s="213" t="s">
        <v>1572</v>
      </c>
      <c r="AU59" s="213" t="s">
        <v>1613</v>
      </c>
      <c r="AV59" s="60" t="s">
        <v>1246</v>
      </c>
      <c r="AW59" s="61" t="s">
        <v>2324</v>
      </c>
      <c r="AX59" s="427" t="s">
        <v>3592</v>
      </c>
      <c r="AY59" s="22" t="s">
        <v>1737</v>
      </c>
    </row>
    <row r="60" spans="1:51" ht="33.75" customHeight="1" x14ac:dyDescent="0.25">
      <c r="A60" s="32" t="s">
        <v>440</v>
      </c>
      <c r="B60" s="33">
        <v>800</v>
      </c>
      <c r="C60" s="17" t="s">
        <v>65</v>
      </c>
      <c r="D60" s="39">
        <v>20</v>
      </c>
      <c r="E60" s="39">
        <v>20</v>
      </c>
      <c r="F60" s="39">
        <v>20</v>
      </c>
      <c r="G60" s="39">
        <v>20</v>
      </c>
      <c r="H60" s="39">
        <v>20</v>
      </c>
      <c r="I60" s="39">
        <v>20</v>
      </c>
      <c r="J60" s="39">
        <v>20</v>
      </c>
      <c r="K60" s="39">
        <v>20</v>
      </c>
      <c r="L60" s="19" t="s">
        <v>1614</v>
      </c>
      <c r="M60" s="19" t="s">
        <v>1615</v>
      </c>
      <c r="N60" s="19" t="s">
        <v>1615</v>
      </c>
      <c r="O60" s="19" t="s">
        <v>1614</v>
      </c>
      <c r="P60" s="19" t="s">
        <v>1616</v>
      </c>
      <c r="Q60" s="19" t="s">
        <v>1616</v>
      </c>
      <c r="R60" s="19" t="s">
        <v>1616</v>
      </c>
      <c r="S60" s="17" t="s">
        <v>1706</v>
      </c>
      <c r="T60" s="39">
        <v>20</v>
      </c>
      <c r="U60" s="39">
        <v>20</v>
      </c>
      <c r="V60" s="39">
        <v>20</v>
      </c>
      <c r="W60" s="39">
        <v>20</v>
      </c>
      <c r="X60" s="39">
        <v>20</v>
      </c>
      <c r="Y60" s="39">
        <v>20</v>
      </c>
      <c r="Z60" s="39">
        <v>20</v>
      </c>
      <c r="AA60" s="39">
        <v>20</v>
      </c>
      <c r="AD60" s="32" t="s">
        <v>440</v>
      </c>
      <c r="AE60" s="405">
        <v>800</v>
      </c>
      <c r="AF60" s="17" t="s">
        <v>65</v>
      </c>
      <c r="AG60" s="39">
        <v>20</v>
      </c>
      <c r="AH60" s="39">
        <v>20</v>
      </c>
      <c r="AI60" s="39">
        <v>20</v>
      </c>
      <c r="AJ60" s="39">
        <v>20</v>
      </c>
      <c r="AK60" s="39">
        <v>20</v>
      </c>
      <c r="AL60" s="39">
        <v>20</v>
      </c>
      <c r="AM60" s="39">
        <v>20</v>
      </c>
      <c r="AN60" s="39">
        <v>20</v>
      </c>
      <c r="AO60" s="19" t="s">
        <v>1614</v>
      </c>
      <c r="AP60" s="19" t="s">
        <v>1615</v>
      </c>
      <c r="AQ60" s="19" t="s">
        <v>1615</v>
      </c>
      <c r="AR60" s="19" t="s">
        <v>1614</v>
      </c>
      <c r="AS60" s="213" t="s">
        <v>1616</v>
      </c>
      <c r="AT60" s="213" t="s">
        <v>1616</v>
      </c>
      <c r="AU60" s="213" t="s">
        <v>1616</v>
      </c>
      <c r="AV60" s="60" t="s">
        <v>1616</v>
      </c>
      <c r="AW60" s="60" t="s">
        <v>2325</v>
      </c>
      <c r="AX60" s="60"/>
      <c r="AY60" s="17" t="s">
        <v>1706</v>
      </c>
    </row>
    <row r="61" spans="1:51" ht="21" customHeight="1" x14ac:dyDescent="0.25">
      <c r="A61" s="32" t="s">
        <v>2183</v>
      </c>
      <c r="B61" s="33"/>
      <c r="C61" s="22" t="s">
        <v>994</v>
      </c>
      <c r="D61" s="18" t="s">
        <v>441</v>
      </c>
      <c r="E61" s="23" t="s">
        <v>446</v>
      </c>
      <c r="F61" s="18" t="s">
        <v>451</v>
      </c>
      <c r="G61" s="18" t="s">
        <v>456</v>
      </c>
      <c r="H61" s="18" t="s">
        <v>224</v>
      </c>
      <c r="I61" s="18" t="s">
        <v>468</v>
      </c>
      <c r="J61" s="18" t="s">
        <v>473</v>
      </c>
      <c r="K61" s="18" t="s">
        <v>479</v>
      </c>
      <c r="L61" s="19" t="s">
        <v>1617</v>
      </c>
      <c r="M61" s="19" t="s">
        <v>224</v>
      </c>
      <c r="N61" s="19" t="s">
        <v>456</v>
      </c>
      <c r="O61" s="19" t="s">
        <v>1618</v>
      </c>
      <c r="P61" s="19" t="s">
        <v>1619</v>
      </c>
      <c r="Q61" s="19" t="s">
        <v>375</v>
      </c>
      <c r="R61" s="19" t="s">
        <v>1620</v>
      </c>
      <c r="S61" s="22" t="s">
        <v>1707</v>
      </c>
      <c r="T61" s="18" t="s">
        <v>1907</v>
      </c>
      <c r="U61" s="23" t="s">
        <v>446</v>
      </c>
      <c r="V61" s="18" t="s">
        <v>1908</v>
      </c>
      <c r="W61" s="18" t="s">
        <v>456</v>
      </c>
      <c r="X61" s="18" t="s">
        <v>1909</v>
      </c>
      <c r="Y61" s="18" t="s">
        <v>468</v>
      </c>
      <c r="Z61" s="18" t="s">
        <v>1910</v>
      </c>
      <c r="AA61" s="18" t="s">
        <v>479</v>
      </c>
      <c r="AD61" s="32" t="s">
        <v>2183</v>
      </c>
      <c r="AE61" s="405"/>
      <c r="AF61" s="22" t="s">
        <v>3304</v>
      </c>
      <c r="AG61" s="18" t="s">
        <v>441</v>
      </c>
      <c r="AH61" s="23" t="s">
        <v>446</v>
      </c>
      <c r="AI61" s="18" t="s">
        <v>451</v>
      </c>
      <c r="AJ61" s="18" t="s">
        <v>456</v>
      </c>
      <c r="AK61" s="18" t="s">
        <v>224</v>
      </c>
      <c r="AL61" s="18" t="s">
        <v>468</v>
      </c>
      <c r="AM61" s="18" t="s">
        <v>473</v>
      </c>
      <c r="AN61" s="18" t="s">
        <v>479</v>
      </c>
      <c r="AO61" s="19" t="s">
        <v>1617</v>
      </c>
      <c r="AP61" s="19" t="s">
        <v>224</v>
      </c>
      <c r="AQ61" s="19" t="s">
        <v>456</v>
      </c>
      <c r="AR61" s="19" t="s">
        <v>1618</v>
      </c>
      <c r="AS61" s="213" t="s">
        <v>1619</v>
      </c>
      <c r="AT61" s="213" t="s">
        <v>375</v>
      </c>
      <c r="AU61" s="213" t="s">
        <v>1620</v>
      </c>
      <c r="AV61" s="60" t="s">
        <v>1621</v>
      </c>
      <c r="AW61" s="214" t="s">
        <v>1581</v>
      </c>
      <c r="AX61" s="214" t="s">
        <v>3593</v>
      </c>
      <c r="AY61" s="231" t="s">
        <v>3299</v>
      </c>
    </row>
    <row r="62" spans="1:51" ht="24" customHeight="1" x14ac:dyDescent="0.25">
      <c r="A62" s="32"/>
      <c r="B62" s="33"/>
      <c r="C62" s="22" t="s">
        <v>66</v>
      </c>
      <c r="D62" s="18" t="s">
        <v>442</v>
      </c>
      <c r="E62" s="18" t="s">
        <v>447</v>
      </c>
      <c r="F62" s="18" t="s">
        <v>452</v>
      </c>
      <c r="G62" s="18" t="s">
        <v>457</v>
      </c>
      <c r="H62" s="18" t="s">
        <v>462</v>
      </c>
      <c r="I62" s="18" t="s">
        <v>469</v>
      </c>
      <c r="J62" s="18" t="s">
        <v>469</v>
      </c>
      <c r="K62" s="18" t="s">
        <v>109</v>
      </c>
      <c r="L62" s="19" t="s">
        <v>1247</v>
      </c>
      <c r="M62" s="19" t="s">
        <v>1253</v>
      </c>
      <c r="N62" s="19" t="s">
        <v>485</v>
      </c>
      <c r="O62" s="19" t="s">
        <v>1259</v>
      </c>
      <c r="P62" s="19" t="s">
        <v>1265</v>
      </c>
      <c r="Q62" s="19" t="s">
        <v>489</v>
      </c>
      <c r="R62" s="19" t="s">
        <v>1274</v>
      </c>
      <c r="S62" s="22" t="s">
        <v>1712</v>
      </c>
      <c r="T62" s="18" t="s">
        <v>1911</v>
      </c>
      <c r="U62" s="18" t="s">
        <v>447</v>
      </c>
      <c r="V62" s="18" t="s">
        <v>1912</v>
      </c>
      <c r="W62" s="18" t="s">
        <v>457</v>
      </c>
      <c r="X62" s="18" t="s">
        <v>1913</v>
      </c>
      <c r="Y62" s="18" t="s">
        <v>469</v>
      </c>
      <c r="Z62" s="18" t="s">
        <v>1914</v>
      </c>
      <c r="AA62" s="18" t="s">
        <v>109</v>
      </c>
      <c r="AD62" s="32"/>
      <c r="AE62" s="405"/>
      <c r="AF62" s="22" t="s">
        <v>66</v>
      </c>
      <c r="AG62" s="18" t="s">
        <v>442</v>
      </c>
      <c r="AH62" s="18" t="s">
        <v>447</v>
      </c>
      <c r="AI62" s="18" t="s">
        <v>452</v>
      </c>
      <c r="AJ62" s="18" t="s">
        <v>457</v>
      </c>
      <c r="AK62" s="18" t="s">
        <v>462</v>
      </c>
      <c r="AL62" s="18" t="s">
        <v>469</v>
      </c>
      <c r="AM62" s="18" t="s">
        <v>469</v>
      </c>
      <c r="AN62" s="18" t="s">
        <v>109</v>
      </c>
      <c r="AO62" s="19" t="s">
        <v>1247</v>
      </c>
      <c r="AP62" s="19" t="s">
        <v>1253</v>
      </c>
      <c r="AQ62" s="19" t="s">
        <v>485</v>
      </c>
      <c r="AR62" s="19" t="s">
        <v>1259</v>
      </c>
      <c r="AS62" s="213" t="s">
        <v>1265</v>
      </c>
      <c r="AT62" s="213" t="s">
        <v>489</v>
      </c>
      <c r="AU62" s="213" t="s">
        <v>1274</v>
      </c>
      <c r="AV62" s="60" t="s">
        <v>1280</v>
      </c>
      <c r="AW62" s="214" t="s">
        <v>1064</v>
      </c>
      <c r="AX62" s="214" t="s">
        <v>3594</v>
      </c>
      <c r="AY62" s="22" t="s">
        <v>1712</v>
      </c>
    </row>
    <row r="63" spans="1:51" ht="33" customHeight="1" x14ac:dyDescent="0.25">
      <c r="A63" s="32"/>
      <c r="B63" s="33"/>
      <c r="C63" s="22" t="s">
        <v>67</v>
      </c>
      <c r="D63" s="18" t="s">
        <v>443</v>
      </c>
      <c r="E63" s="18" t="s">
        <v>448</v>
      </c>
      <c r="F63" s="18" t="s">
        <v>453</v>
      </c>
      <c r="G63" s="18" t="s">
        <v>458</v>
      </c>
      <c r="H63" s="18" t="s">
        <v>463</v>
      </c>
      <c r="I63" s="18" t="s">
        <v>470</v>
      </c>
      <c r="J63" s="18" t="s">
        <v>474</v>
      </c>
      <c r="K63" s="18" t="s">
        <v>480</v>
      </c>
      <c r="L63" s="19" t="s">
        <v>1248</v>
      </c>
      <c r="M63" s="19" t="s">
        <v>1622</v>
      </c>
      <c r="N63" s="19" t="s">
        <v>1623</v>
      </c>
      <c r="O63" s="19" t="s">
        <v>1260</v>
      </c>
      <c r="P63" s="19" t="s">
        <v>1266</v>
      </c>
      <c r="Q63" s="19" t="s">
        <v>1271</v>
      </c>
      <c r="R63" s="19" t="s">
        <v>1275</v>
      </c>
      <c r="S63" s="22" t="s">
        <v>1716</v>
      </c>
      <c r="T63" s="18" t="s">
        <v>1915</v>
      </c>
      <c r="U63" s="18" t="s">
        <v>448</v>
      </c>
      <c r="V63" s="18" t="s">
        <v>1916</v>
      </c>
      <c r="W63" s="18" t="s">
        <v>458</v>
      </c>
      <c r="X63" s="18" t="s">
        <v>1917</v>
      </c>
      <c r="Y63" s="18" t="s">
        <v>470</v>
      </c>
      <c r="Z63" s="18" t="s">
        <v>1918</v>
      </c>
      <c r="AA63" s="18" t="s">
        <v>480</v>
      </c>
      <c r="AD63" s="32"/>
      <c r="AE63" s="405"/>
      <c r="AF63" s="22" t="s">
        <v>67</v>
      </c>
      <c r="AG63" s="18" t="s">
        <v>443</v>
      </c>
      <c r="AH63" s="18" t="s">
        <v>448</v>
      </c>
      <c r="AI63" s="18" t="s">
        <v>453</v>
      </c>
      <c r="AJ63" s="18" t="s">
        <v>458</v>
      </c>
      <c r="AK63" s="18" t="s">
        <v>463</v>
      </c>
      <c r="AL63" s="18" t="s">
        <v>470</v>
      </c>
      <c r="AM63" s="18" t="s">
        <v>474</v>
      </c>
      <c r="AN63" s="18" t="s">
        <v>480</v>
      </c>
      <c r="AO63" s="19" t="s">
        <v>1248</v>
      </c>
      <c r="AP63" s="19" t="s">
        <v>1622</v>
      </c>
      <c r="AQ63" s="19" t="s">
        <v>1623</v>
      </c>
      <c r="AR63" s="19" t="s">
        <v>1260</v>
      </c>
      <c r="AS63" s="213" t="s">
        <v>1266</v>
      </c>
      <c r="AT63" s="213" t="s">
        <v>1271</v>
      </c>
      <c r="AU63" s="213" t="s">
        <v>1275</v>
      </c>
      <c r="AV63" s="60" t="s">
        <v>1281</v>
      </c>
      <c r="AW63" s="214" t="s">
        <v>2326</v>
      </c>
      <c r="AX63" s="214" t="s">
        <v>3595</v>
      </c>
      <c r="AY63" s="22" t="s">
        <v>1716</v>
      </c>
    </row>
    <row r="64" spans="1:51" ht="24.75" customHeight="1" x14ac:dyDescent="0.25">
      <c r="A64" s="32"/>
      <c r="B64" s="33"/>
      <c r="C64" s="22" t="s">
        <v>68</v>
      </c>
      <c r="D64" s="18" t="s">
        <v>444</v>
      </c>
      <c r="E64" s="18" t="s">
        <v>449</v>
      </c>
      <c r="F64" s="18" t="s">
        <v>454</v>
      </c>
      <c r="G64" s="18" t="s">
        <v>459</v>
      </c>
      <c r="H64" s="18" t="s">
        <v>464</v>
      </c>
      <c r="I64" s="18" t="s">
        <v>471</v>
      </c>
      <c r="J64" s="18" t="s">
        <v>475</v>
      </c>
      <c r="K64" s="18" t="s">
        <v>481</v>
      </c>
      <c r="L64" s="19" t="s">
        <v>1249</v>
      </c>
      <c r="M64" s="19" t="s">
        <v>1254</v>
      </c>
      <c r="N64" s="19" t="s">
        <v>486</v>
      </c>
      <c r="O64" s="19" t="s">
        <v>1261</v>
      </c>
      <c r="P64" s="19" t="s">
        <v>1267</v>
      </c>
      <c r="Q64" s="19" t="s">
        <v>1272</v>
      </c>
      <c r="R64" s="19" t="s">
        <v>1276</v>
      </c>
      <c r="S64" s="22" t="s">
        <v>1720</v>
      </c>
      <c r="T64" s="18" t="s">
        <v>1919</v>
      </c>
      <c r="U64" s="18" t="s">
        <v>449</v>
      </c>
      <c r="V64" s="18" t="s">
        <v>1920</v>
      </c>
      <c r="W64" s="18" t="s">
        <v>459</v>
      </c>
      <c r="X64" s="18" t="s">
        <v>1921</v>
      </c>
      <c r="Y64" s="18" t="s">
        <v>471</v>
      </c>
      <c r="Z64" s="18" t="s">
        <v>1922</v>
      </c>
      <c r="AA64" s="18" t="s">
        <v>481</v>
      </c>
      <c r="AD64" s="32"/>
      <c r="AE64" s="405"/>
      <c r="AF64" s="22" t="s">
        <v>68</v>
      </c>
      <c r="AG64" s="18" t="s">
        <v>444</v>
      </c>
      <c r="AH64" s="18" t="s">
        <v>449</v>
      </c>
      <c r="AI64" s="18" t="s">
        <v>454</v>
      </c>
      <c r="AJ64" s="18" t="s">
        <v>459</v>
      </c>
      <c r="AK64" s="18" t="s">
        <v>464</v>
      </c>
      <c r="AL64" s="18" t="s">
        <v>471</v>
      </c>
      <c r="AM64" s="18" t="s">
        <v>475</v>
      </c>
      <c r="AN64" s="18" t="s">
        <v>481</v>
      </c>
      <c r="AO64" s="19" t="s">
        <v>1249</v>
      </c>
      <c r="AP64" s="19" t="s">
        <v>1254</v>
      </c>
      <c r="AQ64" s="19" t="s">
        <v>486</v>
      </c>
      <c r="AR64" s="19" t="s">
        <v>1261</v>
      </c>
      <c r="AS64" s="213" t="s">
        <v>1267</v>
      </c>
      <c r="AT64" s="213" t="s">
        <v>1272</v>
      </c>
      <c r="AU64" s="213" t="s">
        <v>1276</v>
      </c>
      <c r="AV64" s="60" t="s">
        <v>1282</v>
      </c>
      <c r="AW64" s="214" t="s">
        <v>2327</v>
      </c>
      <c r="AX64" s="214" t="s">
        <v>3596</v>
      </c>
      <c r="AY64" s="22" t="s">
        <v>1720</v>
      </c>
    </row>
    <row r="65" spans="1:51" ht="23.25" customHeight="1" x14ac:dyDescent="0.25">
      <c r="A65" s="32"/>
      <c r="B65" s="33"/>
      <c r="C65" s="22" t="s">
        <v>69</v>
      </c>
      <c r="D65" s="18" t="s">
        <v>445</v>
      </c>
      <c r="E65" s="18" t="s">
        <v>450</v>
      </c>
      <c r="F65" s="23" t="s">
        <v>455</v>
      </c>
      <c r="G65" s="23" t="s">
        <v>460</v>
      </c>
      <c r="H65" s="23" t="s">
        <v>465</v>
      </c>
      <c r="I65" s="18" t="s">
        <v>472</v>
      </c>
      <c r="J65" s="18" t="s">
        <v>476</v>
      </c>
      <c r="K65" s="18" t="s">
        <v>482</v>
      </c>
      <c r="L65" s="19" t="s">
        <v>1250</v>
      </c>
      <c r="M65" s="19" t="s">
        <v>1255</v>
      </c>
      <c r="N65" s="19" t="s">
        <v>1258</v>
      </c>
      <c r="O65" s="19" t="s">
        <v>1262</v>
      </c>
      <c r="P65" s="19" t="s">
        <v>1268</v>
      </c>
      <c r="Q65" s="19" t="s">
        <v>1273</v>
      </c>
      <c r="R65" s="19" t="s">
        <v>1277</v>
      </c>
      <c r="S65" s="22" t="s">
        <v>1724</v>
      </c>
      <c r="T65" s="18" t="s">
        <v>1923</v>
      </c>
      <c r="U65" s="18" t="s">
        <v>450</v>
      </c>
      <c r="V65" s="23" t="s">
        <v>1924</v>
      </c>
      <c r="W65" s="23" t="s">
        <v>460</v>
      </c>
      <c r="X65" s="23" t="s">
        <v>1925</v>
      </c>
      <c r="Y65" s="18" t="s">
        <v>472</v>
      </c>
      <c r="Z65" s="18" t="s">
        <v>1926</v>
      </c>
      <c r="AA65" s="18" t="s">
        <v>482</v>
      </c>
      <c r="AD65" s="32"/>
      <c r="AE65" s="405"/>
      <c r="AF65" s="22" t="s">
        <v>69</v>
      </c>
      <c r="AG65" s="18" t="s">
        <v>445</v>
      </c>
      <c r="AH65" s="18" t="s">
        <v>450</v>
      </c>
      <c r="AI65" s="23" t="s">
        <v>455</v>
      </c>
      <c r="AJ65" s="23" t="s">
        <v>460</v>
      </c>
      <c r="AK65" s="23" t="s">
        <v>465</v>
      </c>
      <c r="AL65" s="18" t="s">
        <v>472</v>
      </c>
      <c r="AM65" s="18" t="s">
        <v>476</v>
      </c>
      <c r="AN65" s="18" t="s">
        <v>482</v>
      </c>
      <c r="AO65" s="19" t="s">
        <v>1250</v>
      </c>
      <c r="AP65" s="19" t="s">
        <v>1255</v>
      </c>
      <c r="AQ65" s="19" t="s">
        <v>1258</v>
      </c>
      <c r="AR65" s="19" t="s">
        <v>1262</v>
      </c>
      <c r="AS65" s="213" t="s">
        <v>1268</v>
      </c>
      <c r="AT65" s="213" t="s">
        <v>1273</v>
      </c>
      <c r="AU65" s="213" t="s">
        <v>1277</v>
      </c>
      <c r="AV65" s="60" t="s">
        <v>1283</v>
      </c>
      <c r="AW65" s="214" t="s">
        <v>2328</v>
      </c>
      <c r="AX65" s="214" t="s">
        <v>3597</v>
      </c>
      <c r="AY65" s="231" t="s">
        <v>3300</v>
      </c>
    </row>
    <row r="66" spans="1:51" ht="36" customHeight="1" x14ac:dyDescent="0.25">
      <c r="A66" s="34"/>
      <c r="B66" s="35"/>
      <c r="C66" s="22" t="s">
        <v>70</v>
      </c>
      <c r="D66" s="18" t="s">
        <v>927</v>
      </c>
      <c r="E66" s="18" t="s">
        <v>929</v>
      </c>
      <c r="F66" s="18" t="s">
        <v>931</v>
      </c>
      <c r="G66" s="18" t="s">
        <v>461</v>
      </c>
      <c r="H66" s="18" t="s">
        <v>466</v>
      </c>
      <c r="I66" s="18" t="s">
        <v>934</v>
      </c>
      <c r="J66" s="18" t="s">
        <v>477</v>
      </c>
      <c r="K66" s="23" t="s">
        <v>483</v>
      </c>
      <c r="L66" s="19" t="s">
        <v>1251</v>
      </c>
      <c r="M66" s="19" t="s">
        <v>1256</v>
      </c>
      <c r="N66" s="19" t="s">
        <v>488</v>
      </c>
      <c r="O66" s="19" t="s">
        <v>1263</v>
      </c>
      <c r="P66" s="19" t="s">
        <v>1269</v>
      </c>
      <c r="Q66" s="19" t="s">
        <v>491</v>
      </c>
      <c r="R66" s="19" t="s">
        <v>1278</v>
      </c>
      <c r="S66" s="22" t="s">
        <v>1729</v>
      </c>
      <c r="T66" s="18" t="s">
        <v>1927</v>
      </c>
      <c r="U66" s="18" t="s">
        <v>1928</v>
      </c>
      <c r="V66" s="18" t="s">
        <v>1929</v>
      </c>
      <c r="W66" s="18" t="s">
        <v>461</v>
      </c>
      <c r="X66" s="18" t="s">
        <v>1930</v>
      </c>
      <c r="Y66" s="18" t="s">
        <v>1931</v>
      </c>
      <c r="Z66" s="18" t="s">
        <v>1932</v>
      </c>
      <c r="AA66" s="23" t="s">
        <v>483</v>
      </c>
      <c r="AD66" s="34"/>
      <c r="AE66" s="406"/>
      <c r="AF66" s="22" t="s">
        <v>70</v>
      </c>
      <c r="AG66" s="18" t="s">
        <v>927</v>
      </c>
      <c r="AH66" s="18" t="s">
        <v>929</v>
      </c>
      <c r="AI66" s="18" t="s">
        <v>931</v>
      </c>
      <c r="AJ66" s="18" t="s">
        <v>461</v>
      </c>
      <c r="AK66" s="18" t="s">
        <v>466</v>
      </c>
      <c r="AL66" s="18" t="s">
        <v>934</v>
      </c>
      <c r="AM66" s="18" t="s">
        <v>477</v>
      </c>
      <c r="AN66" s="23" t="s">
        <v>483</v>
      </c>
      <c r="AO66" s="19" t="s">
        <v>1251</v>
      </c>
      <c r="AP66" s="19" t="s">
        <v>1256</v>
      </c>
      <c r="AQ66" s="19" t="s">
        <v>488</v>
      </c>
      <c r="AR66" s="19" t="s">
        <v>1263</v>
      </c>
      <c r="AS66" s="213" t="s">
        <v>1269</v>
      </c>
      <c r="AT66" s="213" t="s">
        <v>491</v>
      </c>
      <c r="AU66" s="213" t="s">
        <v>1278</v>
      </c>
      <c r="AV66" s="60" t="s">
        <v>1284</v>
      </c>
      <c r="AW66" s="214" t="s">
        <v>2329</v>
      </c>
      <c r="AX66" s="214" t="s">
        <v>3598</v>
      </c>
      <c r="AY66" s="22" t="s">
        <v>1729</v>
      </c>
    </row>
    <row r="67" spans="1:51" ht="41.25" customHeight="1" x14ac:dyDescent="0.25">
      <c r="A67" s="34"/>
      <c r="B67" s="35"/>
      <c r="C67" s="22" t="s">
        <v>71</v>
      </c>
      <c r="D67" s="18" t="s">
        <v>928</v>
      </c>
      <c r="E67" s="18" t="s">
        <v>930</v>
      </c>
      <c r="F67" s="18" t="s">
        <v>932</v>
      </c>
      <c r="G67" s="18" t="s">
        <v>933</v>
      </c>
      <c r="H67" s="18" t="s">
        <v>467</v>
      </c>
      <c r="I67" s="18" t="s">
        <v>935</v>
      </c>
      <c r="J67" s="18" t="s">
        <v>478</v>
      </c>
      <c r="K67" s="23" t="s">
        <v>484</v>
      </c>
      <c r="L67" s="19" t="s">
        <v>1252</v>
      </c>
      <c r="M67" s="19" t="s">
        <v>1257</v>
      </c>
      <c r="N67" s="19" t="s">
        <v>487</v>
      </c>
      <c r="O67" s="19" t="s">
        <v>1264</v>
      </c>
      <c r="P67" s="19" t="s">
        <v>1270</v>
      </c>
      <c r="Q67" s="19" t="s">
        <v>490</v>
      </c>
      <c r="R67" s="19" t="s">
        <v>1279</v>
      </c>
      <c r="S67" s="22" t="s">
        <v>1737</v>
      </c>
      <c r="T67" s="18" t="s">
        <v>1933</v>
      </c>
      <c r="U67" s="18" t="s">
        <v>1934</v>
      </c>
      <c r="V67" s="18" t="s">
        <v>1935</v>
      </c>
      <c r="W67" s="18" t="s">
        <v>1936</v>
      </c>
      <c r="X67" s="18" t="s">
        <v>1937</v>
      </c>
      <c r="Y67" s="18" t="s">
        <v>1938</v>
      </c>
      <c r="Z67" s="18" t="s">
        <v>1939</v>
      </c>
      <c r="AA67" s="23" t="s">
        <v>484</v>
      </c>
      <c r="AD67" s="34"/>
      <c r="AE67" s="406"/>
      <c r="AF67" s="22" t="s">
        <v>71</v>
      </c>
      <c r="AG67" s="18" t="s">
        <v>928</v>
      </c>
      <c r="AH67" s="18" t="s">
        <v>930</v>
      </c>
      <c r="AI67" s="18" t="s">
        <v>932</v>
      </c>
      <c r="AJ67" s="18" t="s">
        <v>933</v>
      </c>
      <c r="AK67" s="18" t="s">
        <v>467</v>
      </c>
      <c r="AL67" s="18" t="s">
        <v>935</v>
      </c>
      <c r="AM67" s="18" t="s">
        <v>478</v>
      </c>
      <c r="AN67" s="23" t="s">
        <v>484</v>
      </c>
      <c r="AO67" s="19" t="s">
        <v>1252</v>
      </c>
      <c r="AP67" s="19" t="s">
        <v>1257</v>
      </c>
      <c r="AQ67" s="19" t="s">
        <v>487</v>
      </c>
      <c r="AR67" s="19" t="s">
        <v>1264</v>
      </c>
      <c r="AS67" s="213" t="s">
        <v>1270</v>
      </c>
      <c r="AT67" s="213" t="s">
        <v>490</v>
      </c>
      <c r="AU67" s="213" t="s">
        <v>1279</v>
      </c>
      <c r="AV67" s="60" t="s">
        <v>1285</v>
      </c>
      <c r="AW67" s="214" t="s">
        <v>2330</v>
      </c>
      <c r="AX67" s="214" t="s">
        <v>3599</v>
      </c>
      <c r="AY67" s="22" t="s">
        <v>1737</v>
      </c>
    </row>
    <row r="68" spans="1:51" ht="33.75" customHeight="1" x14ac:dyDescent="0.25">
      <c r="A68" s="30" t="s">
        <v>492</v>
      </c>
      <c r="B68" s="31">
        <v>851</v>
      </c>
      <c r="C68" s="17" t="s">
        <v>65</v>
      </c>
      <c r="D68" s="39">
        <v>16</v>
      </c>
      <c r="E68" s="39">
        <v>16</v>
      </c>
      <c r="F68" s="39">
        <v>16</v>
      </c>
      <c r="G68" s="39">
        <v>21</v>
      </c>
      <c r="H68" s="39">
        <v>21</v>
      </c>
      <c r="I68" s="39">
        <v>21</v>
      </c>
      <c r="J68" s="39">
        <v>22</v>
      </c>
      <c r="K68" s="39">
        <v>22</v>
      </c>
      <c r="L68" s="19" t="s">
        <v>1530</v>
      </c>
      <c r="M68" s="19" t="s">
        <v>1600</v>
      </c>
      <c r="N68" s="19" t="s">
        <v>1600</v>
      </c>
      <c r="O68" s="19" t="s">
        <v>1600</v>
      </c>
      <c r="P68" s="19" t="s">
        <v>1600</v>
      </c>
      <c r="Q68" s="19" t="s">
        <v>1600</v>
      </c>
      <c r="R68" s="19" t="s">
        <v>1600</v>
      </c>
      <c r="S68" s="17" t="s">
        <v>1706</v>
      </c>
      <c r="T68" s="39">
        <v>16</v>
      </c>
      <c r="U68" s="39">
        <v>16</v>
      </c>
      <c r="V68" s="39">
        <v>16</v>
      </c>
      <c r="W68" s="39">
        <v>21</v>
      </c>
      <c r="X68" s="39">
        <v>21</v>
      </c>
      <c r="Y68" s="39">
        <v>21</v>
      </c>
      <c r="Z68" s="39">
        <v>22</v>
      </c>
      <c r="AA68" s="39">
        <v>22</v>
      </c>
      <c r="AD68" s="30" t="s">
        <v>492</v>
      </c>
      <c r="AE68" s="404">
        <v>851</v>
      </c>
      <c r="AF68" s="17" t="s">
        <v>65</v>
      </c>
      <c r="AG68" s="39">
        <v>16</v>
      </c>
      <c r="AH68" s="39">
        <v>16</v>
      </c>
      <c r="AI68" s="39">
        <v>16</v>
      </c>
      <c r="AJ68" s="39">
        <v>21</v>
      </c>
      <c r="AK68" s="39">
        <v>21</v>
      </c>
      <c r="AL68" s="39">
        <v>21</v>
      </c>
      <c r="AM68" s="39">
        <v>22</v>
      </c>
      <c r="AN68" s="39">
        <v>22</v>
      </c>
      <c r="AO68" s="19" t="s">
        <v>1530</v>
      </c>
      <c r="AP68" s="19" t="s">
        <v>1600</v>
      </c>
      <c r="AQ68" s="19" t="s">
        <v>1600</v>
      </c>
      <c r="AR68" s="19" t="s">
        <v>1600</v>
      </c>
      <c r="AS68" s="213" t="s">
        <v>1600</v>
      </c>
      <c r="AT68" s="213" t="s">
        <v>1600</v>
      </c>
      <c r="AU68" s="213" t="s">
        <v>1600</v>
      </c>
      <c r="AV68" s="60" t="s">
        <v>1529</v>
      </c>
      <c r="AW68" s="60" t="s">
        <v>1528</v>
      </c>
      <c r="AX68" s="60"/>
      <c r="AY68" s="17" t="s">
        <v>1706</v>
      </c>
    </row>
    <row r="69" spans="1:51" ht="23.25" customHeight="1" x14ac:dyDescent="0.25">
      <c r="A69" s="32" t="s">
        <v>2184</v>
      </c>
      <c r="B69" s="33"/>
      <c r="C69" s="22" t="s">
        <v>994</v>
      </c>
      <c r="D69" s="18" t="s">
        <v>406</v>
      </c>
      <c r="E69" s="18" t="s">
        <v>499</v>
      </c>
      <c r="F69" s="18" t="s">
        <v>504</v>
      </c>
      <c r="G69" s="18" t="s">
        <v>509</v>
      </c>
      <c r="H69" s="18" t="s">
        <v>514</v>
      </c>
      <c r="I69" s="18" t="s">
        <v>518</v>
      </c>
      <c r="J69" s="18" t="s">
        <v>522</v>
      </c>
      <c r="K69" s="18" t="s">
        <v>438</v>
      </c>
      <c r="L69" s="19" t="s">
        <v>1624</v>
      </c>
      <c r="M69" s="19" t="s">
        <v>1625</v>
      </c>
      <c r="N69" s="19" t="s">
        <v>456</v>
      </c>
      <c r="O69" s="19" t="s">
        <v>541</v>
      </c>
      <c r="P69" s="19" t="s">
        <v>456</v>
      </c>
      <c r="Q69" s="19" t="s">
        <v>537</v>
      </c>
      <c r="R69" s="19" t="s">
        <v>1626</v>
      </c>
      <c r="S69" s="22" t="s">
        <v>1707</v>
      </c>
      <c r="T69" s="18" t="s">
        <v>1874</v>
      </c>
      <c r="U69" s="18" t="s">
        <v>499</v>
      </c>
      <c r="V69" s="18" t="s">
        <v>1940</v>
      </c>
      <c r="W69" s="18" t="s">
        <v>509</v>
      </c>
      <c r="X69" s="18" t="s">
        <v>1941</v>
      </c>
      <c r="Y69" s="18" t="s">
        <v>518</v>
      </c>
      <c r="Z69" s="18" t="s">
        <v>1942</v>
      </c>
      <c r="AA69" s="18" t="s">
        <v>438</v>
      </c>
      <c r="AD69" s="32" t="s">
        <v>2184</v>
      </c>
      <c r="AE69" s="405"/>
      <c r="AF69" s="22" t="s">
        <v>3304</v>
      </c>
      <c r="AG69" s="18" t="s">
        <v>406</v>
      </c>
      <c r="AH69" s="18" t="s">
        <v>499</v>
      </c>
      <c r="AI69" s="18" t="s">
        <v>504</v>
      </c>
      <c r="AJ69" s="18" t="s">
        <v>509</v>
      </c>
      <c r="AK69" s="18" t="s">
        <v>514</v>
      </c>
      <c r="AL69" s="18" t="s">
        <v>518</v>
      </c>
      <c r="AM69" s="18" t="s">
        <v>522</v>
      </c>
      <c r="AN69" s="18" t="s">
        <v>438</v>
      </c>
      <c r="AO69" s="19" t="s">
        <v>1624</v>
      </c>
      <c r="AP69" s="19" t="s">
        <v>1625</v>
      </c>
      <c r="AQ69" s="19" t="s">
        <v>456</v>
      </c>
      <c r="AR69" s="19" t="s">
        <v>541</v>
      </c>
      <c r="AS69" s="213" t="s">
        <v>456</v>
      </c>
      <c r="AT69" s="213" t="s">
        <v>537</v>
      </c>
      <c r="AU69" s="213" t="s">
        <v>1626</v>
      </c>
      <c r="AV69" s="60" t="s">
        <v>1627</v>
      </c>
      <c r="AW69" s="214" t="s">
        <v>1630</v>
      </c>
      <c r="AX69" s="214" t="s">
        <v>3600</v>
      </c>
      <c r="AY69" s="231" t="s">
        <v>3299</v>
      </c>
    </row>
    <row r="70" spans="1:51" ht="26.25" customHeight="1" x14ac:dyDescent="0.25">
      <c r="A70" s="32"/>
      <c r="B70" s="33"/>
      <c r="C70" s="22" t="s">
        <v>66</v>
      </c>
      <c r="D70" s="18" t="s">
        <v>493</v>
      </c>
      <c r="E70" s="18" t="s">
        <v>500</v>
      </c>
      <c r="F70" s="18" t="s">
        <v>505</v>
      </c>
      <c r="G70" s="18" t="s">
        <v>510</v>
      </c>
      <c r="H70" s="18" t="s">
        <v>515</v>
      </c>
      <c r="I70" s="18" t="s">
        <v>519</v>
      </c>
      <c r="J70" s="18" t="s">
        <v>523</v>
      </c>
      <c r="K70" s="18" t="s">
        <v>523</v>
      </c>
      <c r="L70" s="19" t="s">
        <v>532</v>
      </c>
      <c r="M70" s="19" t="s">
        <v>1291</v>
      </c>
      <c r="N70" s="19" t="s">
        <v>533</v>
      </c>
      <c r="O70" s="19" t="s">
        <v>1299</v>
      </c>
      <c r="P70" s="19" t="s">
        <v>1305</v>
      </c>
      <c r="Q70" s="19" t="s">
        <v>538</v>
      </c>
      <c r="R70" s="19" t="s">
        <v>1313</v>
      </c>
      <c r="S70" s="22" t="s">
        <v>1712</v>
      </c>
      <c r="T70" s="18" t="s">
        <v>1943</v>
      </c>
      <c r="U70" s="18" t="s">
        <v>500</v>
      </c>
      <c r="V70" s="18" t="s">
        <v>1944</v>
      </c>
      <c r="W70" s="18" t="s">
        <v>510</v>
      </c>
      <c r="X70" s="18" t="s">
        <v>1945</v>
      </c>
      <c r="Y70" s="18" t="s">
        <v>519</v>
      </c>
      <c r="Z70" s="18" t="s">
        <v>1946</v>
      </c>
      <c r="AA70" s="18" t="s">
        <v>523</v>
      </c>
      <c r="AD70" s="32"/>
      <c r="AE70" s="405"/>
      <c r="AF70" s="22" t="s">
        <v>66</v>
      </c>
      <c r="AG70" s="18" t="s">
        <v>493</v>
      </c>
      <c r="AH70" s="18" t="s">
        <v>500</v>
      </c>
      <c r="AI70" s="18" t="s">
        <v>505</v>
      </c>
      <c r="AJ70" s="18" t="s">
        <v>510</v>
      </c>
      <c r="AK70" s="18" t="s">
        <v>515</v>
      </c>
      <c r="AL70" s="18" t="s">
        <v>519</v>
      </c>
      <c r="AM70" s="18" t="s">
        <v>523</v>
      </c>
      <c r="AN70" s="18" t="s">
        <v>523</v>
      </c>
      <c r="AO70" s="19" t="s">
        <v>532</v>
      </c>
      <c r="AP70" s="19" t="s">
        <v>1291</v>
      </c>
      <c r="AQ70" s="19" t="s">
        <v>533</v>
      </c>
      <c r="AR70" s="19" t="s">
        <v>1299</v>
      </c>
      <c r="AS70" s="213" t="s">
        <v>1305</v>
      </c>
      <c r="AT70" s="213" t="s">
        <v>538</v>
      </c>
      <c r="AU70" s="213" t="s">
        <v>1313</v>
      </c>
      <c r="AV70" s="60" t="s">
        <v>1319</v>
      </c>
      <c r="AW70" s="214" t="s">
        <v>2331</v>
      </c>
      <c r="AX70" s="214" t="s">
        <v>3601</v>
      </c>
      <c r="AY70" s="22" t="s">
        <v>1712</v>
      </c>
    </row>
    <row r="71" spans="1:51" ht="34.5" customHeight="1" x14ac:dyDescent="0.25">
      <c r="A71" s="32"/>
      <c r="B71" s="33"/>
      <c r="C71" s="22" t="s">
        <v>67</v>
      </c>
      <c r="D71" s="18" t="s">
        <v>494</v>
      </c>
      <c r="E71" s="18" t="s">
        <v>501</v>
      </c>
      <c r="F71" s="18" t="s">
        <v>506</v>
      </c>
      <c r="G71" s="18" t="s">
        <v>511</v>
      </c>
      <c r="H71" s="18" t="s">
        <v>516</v>
      </c>
      <c r="I71" s="18" t="s">
        <v>520</v>
      </c>
      <c r="J71" s="18" t="s">
        <v>524</v>
      </c>
      <c r="K71" s="18" t="s">
        <v>527</v>
      </c>
      <c r="L71" s="19" t="s">
        <v>1286</v>
      </c>
      <c r="M71" s="19" t="s">
        <v>1292</v>
      </c>
      <c r="N71" s="19" t="s">
        <v>534</v>
      </c>
      <c r="O71" s="19" t="s">
        <v>1300</v>
      </c>
      <c r="P71" s="19" t="s">
        <v>1306</v>
      </c>
      <c r="Q71" s="19" t="s">
        <v>539</v>
      </c>
      <c r="R71" s="19" t="s">
        <v>1314</v>
      </c>
      <c r="S71" s="22" t="s">
        <v>1716</v>
      </c>
      <c r="T71" s="18" t="s">
        <v>1947</v>
      </c>
      <c r="U71" s="18" t="s">
        <v>501</v>
      </c>
      <c r="V71" s="18" t="s">
        <v>1948</v>
      </c>
      <c r="W71" s="18" t="s">
        <v>511</v>
      </c>
      <c r="X71" s="18" t="s">
        <v>1949</v>
      </c>
      <c r="Y71" s="18" t="s">
        <v>520</v>
      </c>
      <c r="Z71" s="18" t="s">
        <v>1950</v>
      </c>
      <c r="AA71" s="18" t="s">
        <v>527</v>
      </c>
      <c r="AD71" s="32"/>
      <c r="AE71" s="405"/>
      <c r="AF71" s="22" t="s">
        <v>67</v>
      </c>
      <c r="AG71" s="18" t="s">
        <v>494</v>
      </c>
      <c r="AH71" s="18" t="s">
        <v>501</v>
      </c>
      <c r="AI71" s="18" t="s">
        <v>506</v>
      </c>
      <c r="AJ71" s="18" t="s">
        <v>511</v>
      </c>
      <c r="AK71" s="18" t="s">
        <v>516</v>
      </c>
      <c r="AL71" s="18" t="s">
        <v>520</v>
      </c>
      <c r="AM71" s="18" t="s">
        <v>524</v>
      </c>
      <c r="AN71" s="18" t="s">
        <v>527</v>
      </c>
      <c r="AO71" s="19" t="s">
        <v>1286</v>
      </c>
      <c r="AP71" s="19" t="s">
        <v>1292</v>
      </c>
      <c r="AQ71" s="19" t="s">
        <v>534</v>
      </c>
      <c r="AR71" s="19" t="s">
        <v>1300</v>
      </c>
      <c r="AS71" s="213" t="s">
        <v>1306</v>
      </c>
      <c r="AT71" s="213" t="s">
        <v>539</v>
      </c>
      <c r="AU71" s="213" t="s">
        <v>1314</v>
      </c>
      <c r="AV71" s="60" t="s">
        <v>1320</v>
      </c>
      <c r="AW71" s="214" t="s">
        <v>2332</v>
      </c>
      <c r="AX71" s="214" t="s">
        <v>3602</v>
      </c>
      <c r="AY71" s="22" t="s">
        <v>1716</v>
      </c>
    </row>
    <row r="72" spans="1:51" ht="27" customHeight="1" x14ac:dyDescent="0.25">
      <c r="A72" s="32"/>
      <c r="B72" s="33"/>
      <c r="C72" s="22" t="s">
        <v>68</v>
      </c>
      <c r="D72" s="18" t="s">
        <v>495</v>
      </c>
      <c r="E72" s="18" t="s">
        <v>502</v>
      </c>
      <c r="F72" s="18" t="s">
        <v>507</v>
      </c>
      <c r="G72" s="18" t="s">
        <v>512</v>
      </c>
      <c r="H72" s="18" t="s">
        <v>517</v>
      </c>
      <c r="I72" s="18" t="s">
        <v>270</v>
      </c>
      <c r="J72" s="18" t="s">
        <v>525</v>
      </c>
      <c r="K72" s="23" t="s">
        <v>528</v>
      </c>
      <c r="L72" s="19" t="s">
        <v>1287</v>
      </c>
      <c r="M72" s="19" t="s">
        <v>1293</v>
      </c>
      <c r="N72" s="19" t="s">
        <v>1297</v>
      </c>
      <c r="O72" s="19" t="s">
        <v>1301</v>
      </c>
      <c r="P72" s="19" t="s">
        <v>1307</v>
      </c>
      <c r="Q72" s="19" t="s">
        <v>1310</v>
      </c>
      <c r="R72" s="19" t="s">
        <v>1315</v>
      </c>
      <c r="S72" s="22" t="s">
        <v>1720</v>
      </c>
      <c r="T72" s="18" t="s">
        <v>1951</v>
      </c>
      <c r="U72" s="18" t="s">
        <v>502</v>
      </c>
      <c r="V72" s="18" t="s">
        <v>1952</v>
      </c>
      <c r="W72" s="18" t="s">
        <v>512</v>
      </c>
      <c r="X72" s="18" t="s">
        <v>1953</v>
      </c>
      <c r="Y72" s="18" t="s">
        <v>270</v>
      </c>
      <c r="Z72" s="18" t="s">
        <v>1954</v>
      </c>
      <c r="AA72" s="23" t="s">
        <v>528</v>
      </c>
      <c r="AD72" s="32"/>
      <c r="AE72" s="405"/>
      <c r="AF72" s="22" t="s">
        <v>68</v>
      </c>
      <c r="AG72" s="18" t="s">
        <v>495</v>
      </c>
      <c r="AH72" s="18" t="s">
        <v>502</v>
      </c>
      <c r="AI72" s="18" t="s">
        <v>507</v>
      </c>
      <c r="AJ72" s="18" t="s">
        <v>512</v>
      </c>
      <c r="AK72" s="18" t="s">
        <v>517</v>
      </c>
      <c r="AL72" s="18" t="s">
        <v>270</v>
      </c>
      <c r="AM72" s="18" t="s">
        <v>525</v>
      </c>
      <c r="AN72" s="23" t="s">
        <v>528</v>
      </c>
      <c r="AO72" s="19" t="s">
        <v>1287</v>
      </c>
      <c r="AP72" s="19" t="s">
        <v>1293</v>
      </c>
      <c r="AQ72" s="19" t="s">
        <v>1297</v>
      </c>
      <c r="AR72" s="19" t="s">
        <v>1301</v>
      </c>
      <c r="AS72" s="213" t="s">
        <v>1307</v>
      </c>
      <c r="AT72" s="213" t="s">
        <v>1310</v>
      </c>
      <c r="AU72" s="213" t="s">
        <v>1315</v>
      </c>
      <c r="AV72" s="60" t="s">
        <v>1321</v>
      </c>
      <c r="AW72" s="214" t="s">
        <v>2333</v>
      </c>
      <c r="AX72" s="214" t="s">
        <v>3603</v>
      </c>
      <c r="AY72" s="22" t="s">
        <v>1720</v>
      </c>
    </row>
    <row r="73" spans="1:51" ht="27" customHeight="1" x14ac:dyDescent="0.25">
      <c r="A73" s="32"/>
      <c r="B73" s="33"/>
      <c r="C73" s="22" t="s">
        <v>69</v>
      </c>
      <c r="D73" s="18" t="s">
        <v>496</v>
      </c>
      <c r="E73" s="18" t="s">
        <v>503</v>
      </c>
      <c r="F73" s="18" t="s">
        <v>508</v>
      </c>
      <c r="G73" s="18" t="s">
        <v>513</v>
      </c>
      <c r="H73" s="18" t="s">
        <v>304</v>
      </c>
      <c r="I73" s="18" t="s">
        <v>521</v>
      </c>
      <c r="J73" s="23" t="s">
        <v>526</v>
      </c>
      <c r="K73" s="18" t="s">
        <v>529</v>
      </c>
      <c r="L73" s="19" t="s">
        <v>1288</v>
      </c>
      <c r="M73" s="19" t="s">
        <v>1294</v>
      </c>
      <c r="N73" s="19" t="s">
        <v>1298</v>
      </c>
      <c r="O73" s="19" t="s">
        <v>1302</v>
      </c>
      <c r="P73" s="19" t="s">
        <v>1308</v>
      </c>
      <c r="Q73" s="19" t="s">
        <v>1302</v>
      </c>
      <c r="R73" s="19" t="s">
        <v>1316</v>
      </c>
      <c r="S73" s="22" t="s">
        <v>1724</v>
      </c>
      <c r="T73" s="18" t="s">
        <v>1955</v>
      </c>
      <c r="U73" s="18" t="s">
        <v>503</v>
      </c>
      <c r="V73" s="18" t="s">
        <v>1956</v>
      </c>
      <c r="W73" s="18" t="s">
        <v>513</v>
      </c>
      <c r="X73" s="18" t="s">
        <v>1835</v>
      </c>
      <c r="Y73" s="18" t="s">
        <v>521</v>
      </c>
      <c r="Z73" s="23" t="s">
        <v>1957</v>
      </c>
      <c r="AA73" s="18" t="s">
        <v>529</v>
      </c>
      <c r="AD73" s="32"/>
      <c r="AE73" s="405"/>
      <c r="AF73" s="22" t="s">
        <v>3297</v>
      </c>
      <c r="AG73" s="18" t="s">
        <v>496</v>
      </c>
      <c r="AH73" s="18" t="s">
        <v>503</v>
      </c>
      <c r="AI73" s="18" t="s">
        <v>508</v>
      </c>
      <c r="AJ73" s="18" t="s">
        <v>513</v>
      </c>
      <c r="AK73" s="18" t="s">
        <v>304</v>
      </c>
      <c r="AL73" s="18" t="s">
        <v>521</v>
      </c>
      <c r="AM73" s="23" t="s">
        <v>526</v>
      </c>
      <c r="AN73" s="18" t="s">
        <v>529</v>
      </c>
      <c r="AO73" s="19" t="s">
        <v>1288</v>
      </c>
      <c r="AP73" s="19" t="s">
        <v>1294</v>
      </c>
      <c r="AQ73" s="19" t="s">
        <v>1298</v>
      </c>
      <c r="AR73" s="19" t="s">
        <v>1302</v>
      </c>
      <c r="AS73" s="213" t="s">
        <v>1308</v>
      </c>
      <c r="AT73" s="213" t="s">
        <v>1302</v>
      </c>
      <c r="AU73" s="213" t="s">
        <v>1316</v>
      </c>
      <c r="AV73" s="60" t="s">
        <v>1322</v>
      </c>
      <c r="AW73" s="214" t="s">
        <v>2334</v>
      </c>
      <c r="AX73" s="214" t="s">
        <v>3604</v>
      </c>
      <c r="AY73" s="231" t="s">
        <v>3300</v>
      </c>
    </row>
    <row r="74" spans="1:51" ht="37.5" customHeight="1" x14ac:dyDescent="0.25">
      <c r="A74" s="32"/>
      <c r="B74" s="33"/>
      <c r="C74" s="22" t="s">
        <v>70</v>
      </c>
      <c r="D74" s="18" t="s">
        <v>497</v>
      </c>
      <c r="E74" s="18" t="s">
        <v>936</v>
      </c>
      <c r="F74" s="18" t="s">
        <v>938</v>
      </c>
      <c r="G74" s="18" t="s">
        <v>938</v>
      </c>
      <c r="H74" s="18" t="s">
        <v>941</v>
      </c>
      <c r="I74" s="18" t="s">
        <v>943</v>
      </c>
      <c r="J74" s="18" t="s">
        <v>945</v>
      </c>
      <c r="K74" s="18" t="s">
        <v>530</v>
      </c>
      <c r="L74" s="19" t="s">
        <v>1289</v>
      </c>
      <c r="M74" s="19" t="s">
        <v>1295</v>
      </c>
      <c r="N74" s="19" t="s">
        <v>536</v>
      </c>
      <c r="O74" s="19" t="s">
        <v>1303</v>
      </c>
      <c r="P74" s="19" t="s">
        <v>1303</v>
      </c>
      <c r="Q74" s="19" t="s">
        <v>1311</v>
      </c>
      <c r="R74" s="19" t="s">
        <v>1317</v>
      </c>
      <c r="S74" s="22" t="s">
        <v>1729</v>
      </c>
      <c r="T74" s="18" t="s">
        <v>1958</v>
      </c>
      <c r="U74" s="18" t="s">
        <v>1959</v>
      </c>
      <c r="V74" s="18" t="s">
        <v>1960</v>
      </c>
      <c r="W74" s="18" t="s">
        <v>1961</v>
      </c>
      <c r="X74" s="18" t="s">
        <v>1962</v>
      </c>
      <c r="Y74" s="18" t="s">
        <v>1963</v>
      </c>
      <c r="Z74" s="18" t="s">
        <v>1964</v>
      </c>
      <c r="AA74" s="18" t="s">
        <v>530</v>
      </c>
      <c r="AD74" s="32"/>
      <c r="AE74" s="405"/>
      <c r="AF74" s="22" t="s">
        <v>70</v>
      </c>
      <c r="AG74" s="18" t="s">
        <v>497</v>
      </c>
      <c r="AH74" s="18" t="s">
        <v>936</v>
      </c>
      <c r="AI74" s="18" t="s">
        <v>938</v>
      </c>
      <c r="AJ74" s="18" t="s">
        <v>938</v>
      </c>
      <c r="AK74" s="18" t="s">
        <v>941</v>
      </c>
      <c r="AL74" s="18" t="s">
        <v>943</v>
      </c>
      <c r="AM74" s="18" t="s">
        <v>945</v>
      </c>
      <c r="AN74" s="18" t="s">
        <v>530</v>
      </c>
      <c r="AO74" s="19" t="s">
        <v>1289</v>
      </c>
      <c r="AP74" s="19" t="s">
        <v>1295</v>
      </c>
      <c r="AQ74" s="19" t="s">
        <v>536</v>
      </c>
      <c r="AR74" s="19" t="s">
        <v>1303</v>
      </c>
      <c r="AS74" s="213" t="s">
        <v>1303</v>
      </c>
      <c r="AT74" s="213" t="s">
        <v>1311</v>
      </c>
      <c r="AU74" s="213" t="s">
        <v>1317</v>
      </c>
      <c r="AV74" s="60" t="s">
        <v>1323</v>
      </c>
      <c r="AW74" s="214" t="s">
        <v>2335</v>
      </c>
      <c r="AX74" s="214" t="s">
        <v>3605</v>
      </c>
      <c r="AY74" s="22" t="s">
        <v>1729</v>
      </c>
    </row>
    <row r="75" spans="1:51" ht="38.25" customHeight="1" x14ac:dyDescent="0.25">
      <c r="A75" s="36"/>
      <c r="B75" s="37"/>
      <c r="C75" s="22" t="s">
        <v>71</v>
      </c>
      <c r="D75" s="18" t="s">
        <v>498</v>
      </c>
      <c r="E75" s="18" t="s">
        <v>937</v>
      </c>
      <c r="F75" s="18" t="s">
        <v>939</v>
      </c>
      <c r="G75" s="18" t="s">
        <v>940</v>
      </c>
      <c r="H75" s="18" t="s">
        <v>942</v>
      </c>
      <c r="I75" s="18" t="s">
        <v>944</v>
      </c>
      <c r="J75" s="18" t="s">
        <v>946</v>
      </c>
      <c r="K75" s="18" t="s">
        <v>531</v>
      </c>
      <c r="L75" s="19" t="s">
        <v>1290</v>
      </c>
      <c r="M75" s="19" t="s">
        <v>1296</v>
      </c>
      <c r="N75" s="19" t="s">
        <v>535</v>
      </c>
      <c r="O75" s="19" t="s">
        <v>1304</v>
      </c>
      <c r="P75" s="19" t="s">
        <v>1309</v>
      </c>
      <c r="Q75" s="19" t="s">
        <v>1312</v>
      </c>
      <c r="R75" s="19" t="s">
        <v>1318</v>
      </c>
      <c r="S75" s="22" t="s">
        <v>1737</v>
      </c>
      <c r="T75" s="18" t="s">
        <v>1965</v>
      </c>
      <c r="U75" s="18" t="s">
        <v>1966</v>
      </c>
      <c r="V75" s="18" t="s">
        <v>1967</v>
      </c>
      <c r="W75" s="18" t="s">
        <v>1968</v>
      </c>
      <c r="X75" s="18" t="s">
        <v>1969</v>
      </c>
      <c r="Y75" s="18" t="s">
        <v>1970</v>
      </c>
      <c r="Z75" s="18" t="s">
        <v>1971</v>
      </c>
      <c r="AA75" s="18" t="s">
        <v>531</v>
      </c>
      <c r="AD75" s="36"/>
      <c r="AE75" s="407"/>
      <c r="AF75" s="38" t="s">
        <v>71</v>
      </c>
      <c r="AG75" s="18" t="s">
        <v>498</v>
      </c>
      <c r="AH75" s="18" t="s">
        <v>937</v>
      </c>
      <c r="AI75" s="18" t="s">
        <v>939</v>
      </c>
      <c r="AJ75" s="18" t="s">
        <v>940</v>
      </c>
      <c r="AK75" s="18" t="s">
        <v>942</v>
      </c>
      <c r="AL75" s="18" t="s">
        <v>944</v>
      </c>
      <c r="AM75" s="18" t="s">
        <v>946</v>
      </c>
      <c r="AN75" s="18" t="s">
        <v>531</v>
      </c>
      <c r="AO75" s="19" t="s">
        <v>1290</v>
      </c>
      <c r="AP75" s="19" t="s">
        <v>1296</v>
      </c>
      <c r="AQ75" s="19" t="s">
        <v>535</v>
      </c>
      <c r="AR75" s="19" t="s">
        <v>1304</v>
      </c>
      <c r="AS75" s="213" t="s">
        <v>1309</v>
      </c>
      <c r="AT75" s="213" t="s">
        <v>1312</v>
      </c>
      <c r="AU75" s="213" t="s">
        <v>1318</v>
      </c>
      <c r="AV75" s="60" t="s">
        <v>1323</v>
      </c>
      <c r="AW75" s="61" t="s">
        <v>2336</v>
      </c>
      <c r="AX75" s="61" t="s">
        <v>3606</v>
      </c>
      <c r="AY75" s="38" t="s">
        <v>1737</v>
      </c>
    </row>
    <row r="76" spans="1:51" ht="35.25" customHeight="1" x14ac:dyDescent="0.25">
      <c r="A76" s="30" t="s">
        <v>540</v>
      </c>
      <c r="B76" s="31">
        <v>799</v>
      </c>
      <c r="C76" s="17" t="s">
        <v>65</v>
      </c>
      <c r="D76" s="39">
        <v>11</v>
      </c>
      <c r="E76" s="39">
        <v>11</v>
      </c>
      <c r="F76" s="39">
        <v>11</v>
      </c>
      <c r="G76" s="39">
        <v>11</v>
      </c>
      <c r="H76" s="39">
        <v>11</v>
      </c>
      <c r="I76" s="39">
        <v>15</v>
      </c>
      <c r="J76" s="39">
        <v>16</v>
      </c>
      <c r="K76" s="39">
        <v>16</v>
      </c>
      <c r="L76" s="19" t="s">
        <v>1574</v>
      </c>
      <c r="M76" s="19" t="s">
        <v>1574</v>
      </c>
      <c r="N76" s="19" t="s">
        <v>1574</v>
      </c>
      <c r="O76" s="19" t="s">
        <v>1574</v>
      </c>
      <c r="P76" s="19" t="s">
        <v>1574</v>
      </c>
      <c r="Q76" s="19" t="s">
        <v>1574</v>
      </c>
      <c r="R76" s="19" t="s">
        <v>1574</v>
      </c>
      <c r="S76" s="17" t="s">
        <v>1706</v>
      </c>
      <c r="T76" s="39">
        <v>11</v>
      </c>
      <c r="U76" s="39">
        <v>11</v>
      </c>
      <c r="V76" s="39">
        <v>11</v>
      </c>
      <c r="W76" s="39">
        <v>11</v>
      </c>
      <c r="X76" s="39">
        <v>11</v>
      </c>
      <c r="Y76" s="39">
        <v>15</v>
      </c>
      <c r="Z76" s="39">
        <v>16</v>
      </c>
      <c r="AA76" s="39">
        <v>16</v>
      </c>
      <c r="AD76" s="30" t="s">
        <v>540</v>
      </c>
      <c r="AE76" s="404">
        <v>799</v>
      </c>
      <c r="AF76" s="17" t="s">
        <v>65</v>
      </c>
      <c r="AG76" s="39">
        <v>11</v>
      </c>
      <c r="AH76" s="39">
        <v>11</v>
      </c>
      <c r="AI76" s="39">
        <v>11</v>
      </c>
      <c r="AJ76" s="39">
        <v>11</v>
      </c>
      <c r="AK76" s="39">
        <v>11</v>
      </c>
      <c r="AL76" s="39">
        <v>15</v>
      </c>
      <c r="AM76" s="39">
        <v>16</v>
      </c>
      <c r="AN76" s="39">
        <v>16</v>
      </c>
      <c r="AO76" s="19" t="s">
        <v>1574</v>
      </c>
      <c r="AP76" s="19" t="s">
        <v>1574</v>
      </c>
      <c r="AQ76" s="19" t="s">
        <v>1574</v>
      </c>
      <c r="AR76" s="19" t="s">
        <v>1574</v>
      </c>
      <c r="AS76" s="213" t="s">
        <v>1574</v>
      </c>
      <c r="AT76" s="213" t="s">
        <v>1574</v>
      </c>
      <c r="AU76" s="213" t="s">
        <v>1574</v>
      </c>
      <c r="AV76" s="60" t="s">
        <v>1628</v>
      </c>
      <c r="AW76" s="60" t="s">
        <v>2337</v>
      </c>
      <c r="AX76" s="60"/>
      <c r="AY76" s="17" t="s">
        <v>1706</v>
      </c>
    </row>
    <row r="77" spans="1:51" ht="24" customHeight="1" x14ac:dyDescent="0.25">
      <c r="A77" s="32" t="s">
        <v>2185</v>
      </c>
      <c r="B77" s="33"/>
      <c r="C77" s="22" t="s">
        <v>994</v>
      </c>
      <c r="D77" s="18" t="s">
        <v>541</v>
      </c>
      <c r="E77" s="18" t="s">
        <v>548</v>
      </c>
      <c r="F77" s="18" t="s">
        <v>553</v>
      </c>
      <c r="G77" s="18" t="s">
        <v>558</v>
      </c>
      <c r="H77" s="18" t="s">
        <v>564</v>
      </c>
      <c r="I77" s="18" t="s">
        <v>230</v>
      </c>
      <c r="J77" s="18" t="s">
        <v>406</v>
      </c>
      <c r="K77" s="23" t="s">
        <v>116</v>
      </c>
      <c r="L77" s="19" t="s">
        <v>1629</v>
      </c>
      <c r="M77" s="19" t="s">
        <v>1630</v>
      </c>
      <c r="N77" s="19" t="s">
        <v>584</v>
      </c>
      <c r="O77" s="19" t="s">
        <v>1631</v>
      </c>
      <c r="P77" s="19" t="s">
        <v>1632</v>
      </c>
      <c r="Q77" s="19" t="s">
        <v>1633</v>
      </c>
      <c r="R77" s="19" t="s">
        <v>1634</v>
      </c>
      <c r="S77" s="22" t="s">
        <v>1707</v>
      </c>
      <c r="T77" s="18" t="s">
        <v>1972</v>
      </c>
      <c r="U77" s="18" t="s">
        <v>548</v>
      </c>
      <c r="V77" s="18" t="s">
        <v>1973</v>
      </c>
      <c r="W77" s="18" t="s">
        <v>558</v>
      </c>
      <c r="X77" s="18" t="s">
        <v>1974</v>
      </c>
      <c r="Y77" s="18" t="s">
        <v>230</v>
      </c>
      <c r="Z77" s="18" t="s">
        <v>1874</v>
      </c>
      <c r="AA77" s="23" t="s">
        <v>116</v>
      </c>
      <c r="AD77" s="32" t="s">
        <v>2185</v>
      </c>
      <c r="AE77" s="405"/>
      <c r="AF77" s="22" t="s">
        <v>3303</v>
      </c>
      <c r="AG77" s="18" t="s">
        <v>541</v>
      </c>
      <c r="AH77" s="18" t="s">
        <v>548</v>
      </c>
      <c r="AI77" s="18" t="s">
        <v>553</v>
      </c>
      <c r="AJ77" s="18" t="s">
        <v>558</v>
      </c>
      <c r="AK77" s="18" t="s">
        <v>564</v>
      </c>
      <c r="AL77" s="18" t="s">
        <v>230</v>
      </c>
      <c r="AM77" s="18" t="s">
        <v>406</v>
      </c>
      <c r="AN77" s="23" t="s">
        <v>116</v>
      </c>
      <c r="AO77" s="19" t="s">
        <v>1629</v>
      </c>
      <c r="AP77" s="19" t="s">
        <v>1630</v>
      </c>
      <c r="AQ77" s="19" t="s">
        <v>584</v>
      </c>
      <c r="AR77" s="19" t="s">
        <v>1631</v>
      </c>
      <c r="AS77" s="213" t="s">
        <v>1632</v>
      </c>
      <c r="AT77" s="213" t="s">
        <v>1633</v>
      </c>
      <c r="AU77" s="213" t="s">
        <v>1634</v>
      </c>
      <c r="AV77" s="60" t="s">
        <v>1635</v>
      </c>
      <c r="AW77" s="214" t="s">
        <v>2338</v>
      </c>
      <c r="AX77" s="214" t="s">
        <v>1625</v>
      </c>
      <c r="AY77" s="231" t="s">
        <v>3299</v>
      </c>
    </row>
    <row r="78" spans="1:51" ht="27" customHeight="1" x14ac:dyDescent="0.25">
      <c r="A78" s="32"/>
      <c r="B78" s="33"/>
      <c r="C78" s="22" t="s">
        <v>66</v>
      </c>
      <c r="D78" s="18" t="s">
        <v>542</v>
      </c>
      <c r="E78" s="18" t="s">
        <v>549</v>
      </c>
      <c r="F78" s="18" t="s">
        <v>554</v>
      </c>
      <c r="G78" s="18" t="s">
        <v>559</v>
      </c>
      <c r="H78" s="18" t="s">
        <v>565</v>
      </c>
      <c r="I78" s="18" t="s">
        <v>538</v>
      </c>
      <c r="J78" s="18" t="s">
        <v>574</v>
      </c>
      <c r="K78" s="18" t="s">
        <v>578</v>
      </c>
      <c r="L78" s="19" t="s">
        <v>1324</v>
      </c>
      <c r="M78" s="19" t="s">
        <v>1330</v>
      </c>
      <c r="N78" s="19" t="s">
        <v>585</v>
      </c>
      <c r="O78" s="19" t="s">
        <v>1337</v>
      </c>
      <c r="P78" s="19" t="s">
        <v>1341</v>
      </c>
      <c r="Q78" s="19" t="s">
        <v>589</v>
      </c>
      <c r="R78" s="19" t="s">
        <v>357</v>
      </c>
      <c r="S78" s="22" t="s">
        <v>1712</v>
      </c>
      <c r="T78" s="18" t="s">
        <v>1975</v>
      </c>
      <c r="U78" s="18" t="s">
        <v>549</v>
      </c>
      <c r="V78" s="18" t="s">
        <v>1976</v>
      </c>
      <c r="W78" s="18" t="s">
        <v>559</v>
      </c>
      <c r="X78" s="18" t="s">
        <v>1977</v>
      </c>
      <c r="Y78" s="18" t="s">
        <v>538</v>
      </c>
      <c r="Z78" s="18" t="s">
        <v>1978</v>
      </c>
      <c r="AA78" s="18" t="s">
        <v>578</v>
      </c>
      <c r="AD78" s="32"/>
      <c r="AE78" s="405"/>
      <c r="AF78" s="22" t="s">
        <v>66</v>
      </c>
      <c r="AG78" s="18" t="s">
        <v>542</v>
      </c>
      <c r="AH78" s="18" t="s">
        <v>549</v>
      </c>
      <c r="AI78" s="18" t="s">
        <v>554</v>
      </c>
      <c r="AJ78" s="18" t="s">
        <v>559</v>
      </c>
      <c r="AK78" s="18" t="s">
        <v>565</v>
      </c>
      <c r="AL78" s="18" t="s">
        <v>538</v>
      </c>
      <c r="AM78" s="18" t="s">
        <v>574</v>
      </c>
      <c r="AN78" s="18" t="s">
        <v>578</v>
      </c>
      <c r="AO78" s="19" t="s">
        <v>1324</v>
      </c>
      <c r="AP78" s="19" t="s">
        <v>1330</v>
      </c>
      <c r="AQ78" s="19" t="s">
        <v>585</v>
      </c>
      <c r="AR78" s="19" t="s">
        <v>1337</v>
      </c>
      <c r="AS78" s="213" t="s">
        <v>1341</v>
      </c>
      <c r="AT78" s="213" t="s">
        <v>589</v>
      </c>
      <c r="AU78" s="213" t="s">
        <v>357</v>
      </c>
      <c r="AV78" s="60" t="s">
        <v>1349</v>
      </c>
      <c r="AW78" s="214" t="s">
        <v>2339</v>
      </c>
      <c r="AX78" s="214" t="s">
        <v>3607</v>
      </c>
      <c r="AY78" s="22" t="s">
        <v>1712</v>
      </c>
    </row>
    <row r="79" spans="1:51" ht="37.5" customHeight="1" x14ac:dyDescent="0.25">
      <c r="A79" s="32"/>
      <c r="B79" s="33"/>
      <c r="C79" s="22" t="s">
        <v>67</v>
      </c>
      <c r="D79" s="18" t="s">
        <v>543</v>
      </c>
      <c r="E79" s="18" t="s">
        <v>550</v>
      </c>
      <c r="F79" s="18" t="s">
        <v>555</v>
      </c>
      <c r="G79" s="18" t="s">
        <v>560</v>
      </c>
      <c r="H79" s="18" t="s">
        <v>566</v>
      </c>
      <c r="I79" s="18" t="s">
        <v>571</v>
      </c>
      <c r="J79" s="18" t="s">
        <v>575</v>
      </c>
      <c r="K79" s="18" t="s">
        <v>579</v>
      </c>
      <c r="L79" s="19" t="s">
        <v>1325</v>
      </c>
      <c r="M79" s="19" t="s">
        <v>1331</v>
      </c>
      <c r="N79" s="19" t="s">
        <v>586</v>
      </c>
      <c r="O79" s="19" t="s">
        <v>1338</v>
      </c>
      <c r="P79" s="19" t="s">
        <v>1342</v>
      </c>
      <c r="Q79" s="19" t="s">
        <v>590</v>
      </c>
      <c r="R79" s="19" t="s">
        <v>1346</v>
      </c>
      <c r="S79" s="22" t="s">
        <v>1716</v>
      </c>
      <c r="T79" s="18" t="s">
        <v>1979</v>
      </c>
      <c r="U79" s="18" t="s">
        <v>550</v>
      </c>
      <c r="V79" s="18" t="s">
        <v>1980</v>
      </c>
      <c r="W79" s="18" t="s">
        <v>560</v>
      </c>
      <c r="X79" s="18" t="s">
        <v>1981</v>
      </c>
      <c r="Y79" s="18" t="s">
        <v>571</v>
      </c>
      <c r="Z79" s="18" t="s">
        <v>1982</v>
      </c>
      <c r="AA79" s="18" t="s">
        <v>579</v>
      </c>
      <c r="AD79" s="32"/>
      <c r="AE79" s="405"/>
      <c r="AF79" s="22" t="s">
        <v>67</v>
      </c>
      <c r="AG79" s="18" t="s">
        <v>543</v>
      </c>
      <c r="AH79" s="18" t="s">
        <v>550</v>
      </c>
      <c r="AI79" s="18" t="s">
        <v>555</v>
      </c>
      <c r="AJ79" s="18" t="s">
        <v>560</v>
      </c>
      <c r="AK79" s="18" t="s">
        <v>566</v>
      </c>
      <c r="AL79" s="18" t="s">
        <v>571</v>
      </c>
      <c r="AM79" s="18" t="s">
        <v>575</v>
      </c>
      <c r="AN79" s="18" t="s">
        <v>579</v>
      </c>
      <c r="AO79" s="19" t="s">
        <v>1325</v>
      </c>
      <c r="AP79" s="19" t="s">
        <v>1331</v>
      </c>
      <c r="AQ79" s="19" t="s">
        <v>586</v>
      </c>
      <c r="AR79" s="19" t="s">
        <v>1338</v>
      </c>
      <c r="AS79" s="213" t="s">
        <v>1342</v>
      </c>
      <c r="AT79" s="213" t="s">
        <v>590</v>
      </c>
      <c r="AU79" s="213" t="s">
        <v>1346</v>
      </c>
      <c r="AV79" s="60" t="s">
        <v>1350</v>
      </c>
      <c r="AW79" s="214" t="s">
        <v>2340</v>
      </c>
      <c r="AX79" s="214" t="s">
        <v>3608</v>
      </c>
      <c r="AY79" s="22" t="s">
        <v>1716</v>
      </c>
    </row>
    <row r="80" spans="1:51" ht="27" customHeight="1" x14ac:dyDescent="0.25">
      <c r="A80" s="32"/>
      <c r="B80" s="33"/>
      <c r="C80" s="22" t="s">
        <v>68</v>
      </c>
      <c r="D80" s="18" t="s">
        <v>544</v>
      </c>
      <c r="E80" s="18" t="s">
        <v>551</v>
      </c>
      <c r="F80" s="18" t="s">
        <v>556</v>
      </c>
      <c r="G80" s="18" t="s">
        <v>561</v>
      </c>
      <c r="H80" s="18" t="s">
        <v>567</v>
      </c>
      <c r="I80" s="18" t="s">
        <v>572</v>
      </c>
      <c r="J80" s="18" t="s">
        <v>576</v>
      </c>
      <c r="K80" s="18" t="s">
        <v>580</v>
      </c>
      <c r="L80" s="19" t="s">
        <v>1326</v>
      </c>
      <c r="M80" s="19" t="s">
        <v>1332</v>
      </c>
      <c r="N80" s="19" t="s">
        <v>1336</v>
      </c>
      <c r="O80" s="19" t="s">
        <v>1339</v>
      </c>
      <c r="P80" s="19" t="s">
        <v>1343</v>
      </c>
      <c r="Q80" s="19" t="s">
        <v>591</v>
      </c>
      <c r="R80" s="19" t="s">
        <v>1347</v>
      </c>
      <c r="S80" s="22" t="s">
        <v>1720</v>
      </c>
      <c r="T80" s="18" t="s">
        <v>1983</v>
      </c>
      <c r="U80" s="18" t="s">
        <v>551</v>
      </c>
      <c r="V80" s="18" t="s">
        <v>1984</v>
      </c>
      <c r="W80" s="18" t="s">
        <v>561</v>
      </c>
      <c r="X80" s="18" t="s">
        <v>1985</v>
      </c>
      <c r="Y80" s="18" t="s">
        <v>572</v>
      </c>
      <c r="Z80" s="18" t="s">
        <v>1986</v>
      </c>
      <c r="AA80" s="18" t="s">
        <v>580</v>
      </c>
      <c r="AD80" s="32"/>
      <c r="AE80" s="405"/>
      <c r="AF80" s="22" t="s">
        <v>68</v>
      </c>
      <c r="AG80" s="18" t="s">
        <v>544</v>
      </c>
      <c r="AH80" s="18" t="s">
        <v>551</v>
      </c>
      <c r="AI80" s="18" t="s">
        <v>556</v>
      </c>
      <c r="AJ80" s="18" t="s">
        <v>561</v>
      </c>
      <c r="AK80" s="18" t="s">
        <v>567</v>
      </c>
      <c r="AL80" s="18" t="s">
        <v>572</v>
      </c>
      <c r="AM80" s="18" t="s">
        <v>576</v>
      </c>
      <c r="AN80" s="18" t="s">
        <v>580</v>
      </c>
      <c r="AO80" s="19" t="s">
        <v>1326</v>
      </c>
      <c r="AP80" s="19" t="s">
        <v>1332</v>
      </c>
      <c r="AQ80" s="19" t="s">
        <v>1336</v>
      </c>
      <c r="AR80" s="19" t="s">
        <v>1339</v>
      </c>
      <c r="AS80" s="213" t="s">
        <v>1343</v>
      </c>
      <c r="AT80" s="213" t="s">
        <v>591</v>
      </c>
      <c r="AU80" s="213" t="s">
        <v>1347</v>
      </c>
      <c r="AV80" s="60" t="s">
        <v>1351</v>
      </c>
      <c r="AW80" s="214" t="s">
        <v>2341</v>
      </c>
      <c r="AX80" s="214" t="s">
        <v>3609</v>
      </c>
      <c r="AY80" s="22" t="s">
        <v>1720</v>
      </c>
    </row>
    <row r="81" spans="1:51" ht="25.5" customHeight="1" x14ac:dyDescent="0.25">
      <c r="A81" s="32"/>
      <c r="B81" s="33"/>
      <c r="C81" s="22" t="s">
        <v>69</v>
      </c>
      <c r="D81" s="18" t="s">
        <v>545</v>
      </c>
      <c r="E81" s="18" t="s">
        <v>552</v>
      </c>
      <c r="F81" s="18" t="s">
        <v>557</v>
      </c>
      <c r="G81" s="18" t="s">
        <v>562</v>
      </c>
      <c r="H81" s="18" t="s">
        <v>568</v>
      </c>
      <c r="I81" s="18" t="s">
        <v>573</v>
      </c>
      <c r="J81" s="18" t="s">
        <v>577</v>
      </c>
      <c r="K81" s="18" t="s">
        <v>581</v>
      </c>
      <c r="L81" s="19" t="s">
        <v>1327</v>
      </c>
      <c r="M81" s="19" t="s">
        <v>1333</v>
      </c>
      <c r="N81" s="19" t="s">
        <v>1123</v>
      </c>
      <c r="O81" s="19" t="s">
        <v>1327</v>
      </c>
      <c r="P81" s="19" t="s">
        <v>1344</v>
      </c>
      <c r="Q81" s="19" t="s">
        <v>1345</v>
      </c>
      <c r="R81" s="19" t="s">
        <v>1348</v>
      </c>
      <c r="S81" s="22" t="s">
        <v>1724</v>
      </c>
      <c r="T81" s="18" t="s">
        <v>1987</v>
      </c>
      <c r="U81" s="18" t="s">
        <v>552</v>
      </c>
      <c r="V81" s="18" t="s">
        <v>1988</v>
      </c>
      <c r="W81" s="18" t="s">
        <v>562</v>
      </c>
      <c r="X81" s="18" t="s">
        <v>1989</v>
      </c>
      <c r="Y81" s="18" t="s">
        <v>573</v>
      </c>
      <c r="Z81" s="18" t="s">
        <v>1990</v>
      </c>
      <c r="AA81" s="18" t="s">
        <v>581</v>
      </c>
      <c r="AD81" s="32"/>
      <c r="AE81" s="405"/>
      <c r="AF81" s="22" t="s">
        <v>3297</v>
      </c>
      <c r="AG81" s="18" t="s">
        <v>545</v>
      </c>
      <c r="AH81" s="18" t="s">
        <v>552</v>
      </c>
      <c r="AI81" s="18" t="s">
        <v>557</v>
      </c>
      <c r="AJ81" s="18" t="s">
        <v>562</v>
      </c>
      <c r="AK81" s="18" t="s">
        <v>568</v>
      </c>
      <c r="AL81" s="18" t="s">
        <v>573</v>
      </c>
      <c r="AM81" s="18" t="s">
        <v>577</v>
      </c>
      <c r="AN81" s="18" t="s">
        <v>581</v>
      </c>
      <c r="AO81" s="19" t="s">
        <v>1327</v>
      </c>
      <c r="AP81" s="19" t="s">
        <v>1333</v>
      </c>
      <c r="AQ81" s="19" t="s">
        <v>1123</v>
      </c>
      <c r="AR81" s="19" t="s">
        <v>1327</v>
      </c>
      <c r="AS81" s="213" t="s">
        <v>1344</v>
      </c>
      <c r="AT81" s="213" t="s">
        <v>1345</v>
      </c>
      <c r="AU81" s="213" t="s">
        <v>1348</v>
      </c>
      <c r="AV81" s="60" t="s">
        <v>1352</v>
      </c>
      <c r="AW81" s="214" t="s">
        <v>2310</v>
      </c>
      <c r="AX81" s="214" t="s">
        <v>3610</v>
      </c>
      <c r="AY81" s="231" t="s">
        <v>3300</v>
      </c>
    </row>
    <row r="82" spans="1:51" ht="36.75" customHeight="1" x14ac:dyDescent="0.25">
      <c r="A82" s="34"/>
      <c r="B82" s="35"/>
      <c r="C82" s="22" t="s">
        <v>70</v>
      </c>
      <c r="D82" s="18" t="s">
        <v>546</v>
      </c>
      <c r="E82" s="18" t="s">
        <v>947</v>
      </c>
      <c r="F82" s="18" t="s">
        <v>949</v>
      </c>
      <c r="G82" s="18" t="s">
        <v>951</v>
      </c>
      <c r="H82" s="18" t="s">
        <v>569</v>
      </c>
      <c r="I82" s="18" t="s">
        <v>952</v>
      </c>
      <c r="J82" s="18" t="s">
        <v>954</v>
      </c>
      <c r="K82" s="18" t="s">
        <v>582</v>
      </c>
      <c r="L82" s="19" t="s">
        <v>1328</v>
      </c>
      <c r="M82" s="19" t="s">
        <v>1334</v>
      </c>
      <c r="N82" s="19" t="s">
        <v>588</v>
      </c>
      <c r="O82" s="19" t="s">
        <v>1340</v>
      </c>
      <c r="P82" s="19" t="s">
        <v>1311</v>
      </c>
      <c r="Q82" s="19" t="s">
        <v>1311</v>
      </c>
      <c r="R82" s="19" t="s">
        <v>1323</v>
      </c>
      <c r="S82" s="22" t="s">
        <v>1729</v>
      </c>
      <c r="T82" s="18" t="s">
        <v>1991</v>
      </c>
      <c r="U82" s="18" t="s">
        <v>1992</v>
      </c>
      <c r="V82" s="18" t="s">
        <v>1993</v>
      </c>
      <c r="W82" s="18" t="s">
        <v>1994</v>
      </c>
      <c r="X82" s="18" t="s">
        <v>1995</v>
      </c>
      <c r="Y82" s="18" t="s">
        <v>1996</v>
      </c>
      <c r="Z82" s="18" t="s">
        <v>1997</v>
      </c>
      <c r="AA82" s="18" t="s">
        <v>582</v>
      </c>
      <c r="AD82" s="34"/>
      <c r="AE82" s="406"/>
      <c r="AF82" s="22" t="s">
        <v>70</v>
      </c>
      <c r="AG82" s="18" t="s">
        <v>546</v>
      </c>
      <c r="AH82" s="18" t="s">
        <v>947</v>
      </c>
      <c r="AI82" s="18" t="s">
        <v>949</v>
      </c>
      <c r="AJ82" s="18" t="s">
        <v>951</v>
      </c>
      <c r="AK82" s="18" t="s">
        <v>569</v>
      </c>
      <c r="AL82" s="18" t="s">
        <v>952</v>
      </c>
      <c r="AM82" s="18" t="s">
        <v>954</v>
      </c>
      <c r="AN82" s="18" t="s">
        <v>582</v>
      </c>
      <c r="AO82" s="19" t="s">
        <v>1328</v>
      </c>
      <c r="AP82" s="19" t="s">
        <v>1334</v>
      </c>
      <c r="AQ82" s="19" t="s">
        <v>588</v>
      </c>
      <c r="AR82" s="19" t="s">
        <v>1340</v>
      </c>
      <c r="AS82" s="213" t="s">
        <v>1311</v>
      </c>
      <c r="AT82" s="213" t="s">
        <v>1311</v>
      </c>
      <c r="AU82" s="213" t="s">
        <v>1323</v>
      </c>
      <c r="AV82" s="60" t="s">
        <v>1323</v>
      </c>
      <c r="AW82" s="60" t="s">
        <v>2342</v>
      </c>
      <c r="AX82" s="214" t="s">
        <v>3611</v>
      </c>
      <c r="AY82" s="22" t="s">
        <v>1729</v>
      </c>
    </row>
    <row r="83" spans="1:51" ht="31.5" customHeight="1" x14ac:dyDescent="0.25">
      <c r="A83" s="34"/>
      <c r="B83" s="35"/>
      <c r="C83" s="22" t="s">
        <v>71</v>
      </c>
      <c r="D83" s="18" t="s">
        <v>547</v>
      </c>
      <c r="E83" s="18" t="s">
        <v>948</v>
      </c>
      <c r="F83" s="18" t="s">
        <v>950</v>
      </c>
      <c r="G83" s="18" t="s">
        <v>563</v>
      </c>
      <c r="H83" s="18" t="s">
        <v>570</v>
      </c>
      <c r="I83" s="18" t="s">
        <v>953</v>
      </c>
      <c r="J83" s="18" t="s">
        <v>955</v>
      </c>
      <c r="K83" s="18" t="s">
        <v>583</v>
      </c>
      <c r="L83" s="19" t="s">
        <v>1329</v>
      </c>
      <c r="M83" s="19" t="s">
        <v>1335</v>
      </c>
      <c r="N83" s="19" t="s">
        <v>587</v>
      </c>
      <c r="O83" s="19" t="s">
        <v>1340</v>
      </c>
      <c r="P83" s="19" t="s">
        <v>1340</v>
      </c>
      <c r="Q83" s="19" t="s">
        <v>1295</v>
      </c>
      <c r="R83" s="19" t="s">
        <v>1318</v>
      </c>
      <c r="S83" s="38" t="s">
        <v>1737</v>
      </c>
      <c r="T83" s="18" t="s">
        <v>1998</v>
      </c>
      <c r="U83" s="18" t="s">
        <v>1999</v>
      </c>
      <c r="V83" s="18" t="s">
        <v>2000</v>
      </c>
      <c r="W83" s="18" t="s">
        <v>563</v>
      </c>
      <c r="X83" s="18" t="s">
        <v>2001</v>
      </c>
      <c r="Y83" s="18" t="s">
        <v>2002</v>
      </c>
      <c r="Z83" s="18" t="s">
        <v>2003</v>
      </c>
      <c r="AA83" s="18" t="s">
        <v>583</v>
      </c>
      <c r="AD83" s="34"/>
      <c r="AE83" s="406"/>
      <c r="AF83" s="22" t="s">
        <v>71</v>
      </c>
      <c r="AG83" s="18" t="s">
        <v>547</v>
      </c>
      <c r="AH83" s="18" t="s">
        <v>948</v>
      </c>
      <c r="AI83" s="18" t="s">
        <v>950</v>
      </c>
      <c r="AJ83" s="18" t="s">
        <v>563</v>
      </c>
      <c r="AK83" s="18" t="s">
        <v>570</v>
      </c>
      <c r="AL83" s="18" t="s">
        <v>953</v>
      </c>
      <c r="AM83" s="18" t="s">
        <v>955</v>
      </c>
      <c r="AN83" s="18" t="s">
        <v>583</v>
      </c>
      <c r="AO83" s="19" t="s">
        <v>1329</v>
      </c>
      <c r="AP83" s="19" t="s">
        <v>1335</v>
      </c>
      <c r="AQ83" s="19" t="s">
        <v>587</v>
      </c>
      <c r="AR83" s="19" t="s">
        <v>1340</v>
      </c>
      <c r="AS83" s="213" t="s">
        <v>1340</v>
      </c>
      <c r="AT83" s="213" t="s">
        <v>1295</v>
      </c>
      <c r="AU83" s="213" t="s">
        <v>1318</v>
      </c>
      <c r="AV83" s="60" t="s">
        <v>1318</v>
      </c>
      <c r="AW83" s="230" t="s">
        <v>2343</v>
      </c>
      <c r="AX83" s="230" t="s">
        <v>3612</v>
      </c>
      <c r="AY83" s="38" t="s">
        <v>1737</v>
      </c>
    </row>
    <row r="84" spans="1:51" ht="36.75" customHeight="1" x14ac:dyDescent="0.25">
      <c r="A84" s="30" t="s">
        <v>592</v>
      </c>
      <c r="B84" s="31">
        <v>360</v>
      </c>
      <c r="C84" s="17" t="s">
        <v>65</v>
      </c>
      <c r="D84" s="39">
        <v>5</v>
      </c>
      <c r="E84" s="39">
        <v>5</v>
      </c>
      <c r="F84" s="39">
        <v>5</v>
      </c>
      <c r="G84" s="39">
        <v>5</v>
      </c>
      <c r="H84" s="39">
        <v>5</v>
      </c>
      <c r="I84" s="39">
        <v>5</v>
      </c>
      <c r="J84" s="39">
        <v>5</v>
      </c>
      <c r="K84" s="39">
        <v>5</v>
      </c>
      <c r="L84" s="19" t="s">
        <v>1636</v>
      </c>
      <c r="M84" s="19" t="s">
        <v>1636</v>
      </c>
      <c r="N84" s="19" t="s">
        <v>1636</v>
      </c>
      <c r="O84" s="19" t="s">
        <v>1636</v>
      </c>
      <c r="P84" s="19" t="s">
        <v>1636</v>
      </c>
      <c r="Q84" s="19" t="s">
        <v>1636</v>
      </c>
      <c r="R84" s="19" t="s">
        <v>1636</v>
      </c>
      <c r="S84" s="17" t="s">
        <v>1706</v>
      </c>
      <c r="T84" s="39">
        <v>5</v>
      </c>
      <c r="U84" s="39">
        <v>5</v>
      </c>
      <c r="V84" s="39">
        <v>5</v>
      </c>
      <c r="W84" s="39">
        <v>5</v>
      </c>
      <c r="X84" s="39">
        <v>5</v>
      </c>
      <c r="Y84" s="39">
        <v>5</v>
      </c>
      <c r="Z84" s="39">
        <v>5</v>
      </c>
      <c r="AA84" s="39">
        <v>5</v>
      </c>
      <c r="AD84" s="30" t="s">
        <v>592</v>
      </c>
      <c r="AE84" s="404">
        <v>360</v>
      </c>
      <c r="AF84" s="17" t="s">
        <v>65</v>
      </c>
      <c r="AG84" s="39">
        <v>5</v>
      </c>
      <c r="AH84" s="39">
        <v>5</v>
      </c>
      <c r="AI84" s="39">
        <v>5</v>
      </c>
      <c r="AJ84" s="39">
        <v>5</v>
      </c>
      <c r="AK84" s="39">
        <v>5</v>
      </c>
      <c r="AL84" s="39">
        <v>5</v>
      </c>
      <c r="AM84" s="39">
        <v>5</v>
      </c>
      <c r="AN84" s="39">
        <v>5</v>
      </c>
      <c r="AO84" s="19" t="s">
        <v>1636</v>
      </c>
      <c r="AP84" s="19" t="s">
        <v>1636</v>
      </c>
      <c r="AQ84" s="19" t="s">
        <v>1636</v>
      </c>
      <c r="AR84" s="19" t="s">
        <v>1636</v>
      </c>
      <c r="AS84" s="213" t="s">
        <v>1636</v>
      </c>
      <c r="AT84" s="213" t="s">
        <v>1636</v>
      </c>
      <c r="AU84" s="213" t="s">
        <v>1636</v>
      </c>
      <c r="AV84" s="60" t="s">
        <v>1543</v>
      </c>
      <c r="AW84" s="60" t="s">
        <v>1649</v>
      </c>
      <c r="AX84" s="60"/>
      <c r="AY84" s="17" t="s">
        <v>1706</v>
      </c>
    </row>
    <row r="85" spans="1:51" ht="26.25" customHeight="1" x14ac:dyDescent="0.25">
      <c r="A85" s="32" t="s">
        <v>2186</v>
      </c>
      <c r="B85" s="33"/>
      <c r="C85" s="22" t="s">
        <v>994</v>
      </c>
      <c r="D85" s="18" t="s">
        <v>593</v>
      </c>
      <c r="E85" s="18" t="s">
        <v>237</v>
      </c>
      <c r="F85" s="18" t="s">
        <v>604</v>
      </c>
      <c r="G85" s="18" t="s">
        <v>610</v>
      </c>
      <c r="H85" s="18" t="s">
        <v>615</v>
      </c>
      <c r="I85" s="18" t="s">
        <v>342</v>
      </c>
      <c r="J85" s="18" t="s">
        <v>628</v>
      </c>
      <c r="K85" s="18" t="s">
        <v>635</v>
      </c>
      <c r="L85" s="19" t="s">
        <v>1637</v>
      </c>
      <c r="M85" s="19" t="s">
        <v>1638</v>
      </c>
      <c r="N85" s="19" t="s">
        <v>584</v>
      </c>
      <c r="O85" s="19" t="s">
        <v>1639</v>
      </c>
      <c r="P85" s="19" t="s">
        <v>647</v>
      </c>
      <c r="Q85" s="19" t="s">
        <v>647</v>
      </c>
      <c r="R85" s="19" t="s">
        <v>1640</v>
      </c>
      <c r="S85" s="22" t="s">
        <v>1707</v>
      </c>
      <c r="T85" s="18" t="s">
        <v>2004</v>
      </c>
      <c r="U85" s="18" t="s">
        <v>237</v>
      </c>
      <c r="V85" s="18" t="s">
        <v>2005</v>
      </c>
      <c r="W85" s="18" t="s">
        <v>610</v>
      </c>
      <c r="X85" s="18" t="s">
        <v>2006</v>
      </c>
      <c r="Y85" s="18" t="s">
        <v>342</v>
      </c>
      <c r="Z85" s="18" t="s">
        <v>2007</v>
      </c>
      <c r="AA85" s="18" t="s">
        <v>635</v>
      </c>
      <c r="AD85" s="32" t="s">
        <v>2186</v>
      </c>
      <c r="AE85" s="405"/>
      <c r="AF85" s="22" t="s">
        <v>3304</v>
      </c>
      <c r="AG85" s="18" t="s">
        <v>593</v>
      </c>
      <c r="AH85" s="18" t="s">
        <v>237</v>
      </c>
      <c r="AI85" s="18" t="s">
        <v>604</v>
      </c>
      <c r="AJ85" s="18" t="s">
        <v>610</v>
      </c>
      <c r="AK85" s="18" t="s">
        <v>615</v>
      </c>
      <c r="AL85" s="18" t="s">
        <v>342</v>
      </c>
      <c r="AM85" s="18" t="s">
        <v>628</v>
      </c>
      <c r="AN85" s="18" t="s">
        <v>635</v>
      </c>
      <c r="AO85" s="19" t="s">
        <v>1637</v>
      </c>
      <c r="AP85" s="19" t="s">
        <v>1638</v>
      </c>
      <c r="AQ85" s="19" t="s">
        <v>584</v>
      </c>
      <c r="AR85" s="19" t="s">
        <v>1639</v>
      </c>
      <c r="AS85" s="213" t="s">
        <v>647</v>
      </c>
      <c r="AT85" s="213" t="s">
        <v>647</v>
      </c>
      <c r="AU85" s="213" t="s">
        <v>1640</v>
      </c>
      <c r="AV85" s="60" t="s">
        <v>1641</v>
      </c>
      <c r="AW85" s="214" t="s">
        <v>2344</v>
      </c>
      <c r="AX85" s="214" t="s">
        <v>3613</v>
      </c>
      <c r="AY85" s="231" t="s">
        <v>3301</v>
      </c>
    </row>
    <row r="86" spans="1:51" ht="25.5" customHeight="1" x14ac:dyDescent="0.25">
      <c r="A86" s="32"/>
      <c r="B86" s="33"/>
      <c r="C86" s="22" t="s">
        <v>66</v>
      </c>
      <c r="D86" s="18" t="s">
        <v>594</v>
      </c>
      <c r="E86" s="18" t="s">
        <v>600</v>
      </c>
      <c r="F86" s="18" t="s">
        <v>605</v>
      </c>
      <c r="G86" s="18" t="s">
        <v>611</v>
      </c>
      <c r="H86" s="18" t="s">
        <v>616</v>
      </c>
      <c r="I86" s="18" t="s">
        <v>622</v>
      </c>
      <c r="J86" s="18" t="s">
        <v>629</v>
      </c>
      <c r="K86" s="18" t="s">
        <v>636</v>
      </c>
      <c r="L86" s="19" t="s">
        <v>1353</v>
      </c>
      <c r="M86" s="19" t="s">
        <v>642</v>
      </c>
      <c r="N86" s="19" t="s">
        <v>642</v>
      </c>
      <c r="O86" s="19" t="s">
        <v>1365</v>
      </c>
      <c r="P86" s="19" t="s">
        <v>1370</v>
      </c>
      <c r="Q86" s="19" t="s">
        <v>648</v>
      </c>
      <c r="R86" s="19" t="s">
        <v>1375</v>
      </c>
      <c r="S86" s="22" t="s">
        <v>1712</v>
      </c>
      <c r="T86" s="18" t="s">
        <v>2008</v>
      </c>
      <c r="U86" s="18" t="s">
        <v>600</v>
      </c>
      <c r="V86" s="18" t="s">
        <v>2009</v>
      </c>
      <c r="W86" s="18" t="s">
        <v>611</v>
      </c>
      <c r="X86" s="18" t="s">
        <v>2010</v>
      </c>
      <c r="Y86" s="18" t="s">
        <v>622</v>
      </c>
      <c r="Z86" s="18" t="s">
        <v>2011</v>
      </c>
      <c r="AA86" s="18" t="s">
        <v>636</v>
      </c>
      <c r="AD86" s="32"/>
      <c r="AE86" s="405"/>
      <c r="AF86" s="22" t="s">
        <v>66</v>
      </c>
      <c r="AG86" s="18" t="s">
        <v>594</v>
      </c>
      <c r="AH86" s="18" t="s">
        <v>600</v>
      </c>
      <c r="AI86" s="18" t="s">
        <v>605</v>
      </c>
      <c r="AJ86" s="18" t="s">
        <v>611</v>
      </c>
      <c r="AK86" s="18" t="s">
        <v>616</v>
      </c>
      <c r="AL86" s="18" t="s">
        <v>622</v>
      </c>
      <c r="AM86" s="18" t="s">
        <v>629</v>
      </c>
      <c r="AN86" s="18" t="s">
        <v>636</v>
      </c>
      <c r="AO86" s="19" t="s">
        <v>1353</v>
      </c>
      <c r="AP86" s="19" t="s">
        <v>642</v>
      </c>
      <c r="AQ86" s="19" t="s">
        <v>642</v>
      </c>
      <c r="AR86" s="19" t="s">
        <v>1365</v>
      </c>
      <c r="AS86" s="213" t="s">
        <v>1370</v>
      </c>
      <c r="AT86" s="213" t="s">
        <v>648</v>
      </c>
      <c r="AU86" s="213" t="s">
        <v>1375</v>
      </c>
      <c r="AV86" s="60" t="s">
        <v>1381</v>
      </c>
      <c r="AW86" s="214" t="s">
        <v>2345</v>
      </c>
      <c r="AX86" s="214" t="s">
        <v>3614</v>
      </c>
      <c r="AY86" s="22" t="s">
        <v>1712</v>
      </c>
    </row>
    <row r="87" spans="1:51" ht="40.5" customHeight="1" x14ac:dyDescent="0.25">
      <c r="A87" s="32"/>
      <c r="B87" s="33"/>
      <c r="C87" s="22" t="s">
        <v>67</v>
      </c>
      <c r="D87" s="18" t="s">
        <v>595</v>
      </c>
      <c r="E87" s="18" t="s">
        <v>601</v>
      </c>
      <c r="F87" s="18" t="s">
        <v>606</v>
      </c>
      <c r="G87" s="18" t="s">
        <v>612</v>
      </c>
      <c r="H87" s="18" t="s">
        <v>617</v>
      </c>
      <c r="I87" s="18" t="s">
        <v>623</v>
      </c>
      <c r="J87" s="18" t="s">
        <v>630</v>
      </c>
      <c r="K87" s="18" t="s">
        <v>637</v>
      </c>
      <c r="L87" s="19" t="s">
        <v>1354</v>
      </c>
      <c r="M87" s="19" t="s">
        <v>1359</v>
      </c>
      <c r="N87" s="19" t="s">
        <v>643</v>
      </c>
      <c r="O87" s="19" t="s">
        <v>1366</v>
      </c>
      <c r="P87" s="19" t="s">
        <v>1371</v>
      </c>
      <c r="Q87" s="19" t="s">
        <v>649</v>
      </c>
      <c r="R87" s="19" t="s">
        <v>1376</v>
      </c>
      <c r="S87" s="22" t="s">
        <v>1716</v>
      </c>
      <c r="T87" s="18" t="s">
        <v>2012</v>
      </c>
      <c r="U87" s="18" t="s">
        <v>601</v>
      </c>
      <c r="V87" s="18" t="s">
        <v>2013</v>
      </c>
      <c r="W87" s="18" t="s">
        <v>612</v>
      </c>
      <c r="X87" s="18" t="s">
        <v>2014</v>
      </c>
      <c r="Y87" s="18" t="s">
        <v>623</v>
      </c>
      <c r="Z87" s="18" t="s">
        <v>2015</v>
      </c>
      <c r="AA87" s="18" t="s">
        <v>637</v>
      </c>
      <c r="AD87" s="32"/>
      <c r="AE87" s="405"/>
      <c r="AF87" s="22" t="s">
        <v>67</v>
      </c>
      <c r="AG87" s="18" t="s">
        <v>595</v>
      </c>
      <c r="AH87" s="18" t="s">
        <v>601</v>
      </c>
      <c r="AI87" s="18" t="s">
        <v>606</v>
      </c>
      <c r="AJ87" s="18" t="s">
        <v>612</v>
      </c>
      <c r="AK87" s="18" t="s">
        <v>617</v>
      </c>
      <c r="AL87" s="18" t="s">
        <v>623</v>
      </c>
      <c r="AM87" s="18" t="s">
        <v>630</v>
      </c>
      <c r="AN87" s="18" t="s">
        <v>637</v>
      </c>
      <c r="AO87" s="19" t="s">
        <v>1354</v>
      </c>
      <c r="AP87" s="19" t="s">
        <v>1359</v>
      </c>
      <c r="AQ87" s="19" t="s">
        <v>643</v>
      </c>
      <c r="AR87" s="19" t="s">
        <v>1366</v>
      </c>
      <c r="AS87" s="213" t="s">
        <v>1371</v>
      </c>
      <c r="AT87" s="213" t="s">
        <v>649</v>
      </c>
      <c r="AU87" s="213" t="s">
        <v>1376</v>
      </c>
      <c r="AV87" s="60" t="s">
        <v>1382</v>
      </c>
      <c r="AW87" s="214" t="s">
        <v>2346</v>
      </c>
      <c r="AX87" s="214" t="s">
        <v>3615</v>
      </c>
      <c r="AY87" s="22" t="s">
        <v>1716</v>
      </c>
    </row>
    <row r="88" spans="1:51" ht="25.5" customHeight="1" x14ac:dyDescent="0.25">
      <c r="A88" s="32"/>
      <c r="B88" s="33"/>
      <c r="C88" s="22" t="s">
        <v>68</v>
      </c>
      <c r="D88" s="18" t="s">
        <v>596</v>
      </c>
      <c r="E88" s="18" t="s">
        <v>602</v>
      </c>
      <c r="F88" s="18" t="s">
        <v>607</v>
      </c>
      <c r="G88" s="18" t="s">
        <v>613</v>
      </c>
      <c r="H88" s="18" t="s">
        <v>618</v>
      </c>
      <c r="I88" s="18" t="s">
        <v>624</v>
      </c>
      <c r="J88" s="18" t="s">
        <v>631</v>
      </c>
      <c r="K88" s="18" t="s">
        <v>638</v>
      </c>
      <c r="L88" s="19" t="s">
        <v>1355</v>
      </c>
      <c r="M88" s="19" t="s">
        <v>1360</v>
      </c>
      <c r="N88" s="19" t="s">
        <v>644</v>
      </c>
      <c r="O88" s="19" t="s">
        <v>1367</v>
      </c>
      <c r="P88" s="19" t="s">
        <v>1372</v>
      </c>
      <c r="Q88" s="19" t="s">
        <v>650</v>
      </c>
      <c r="R88" s="19" t="s">
        <v>1377</v>
      </c>
      <c r="S88" s="22" t="s">
        <v>1720</v>
      </c>
      <c r="T88" s="18" t="s">
        <v>2016</v>
      </c>
      <c r="U88" s="18" t="s">
        <v>602</v>
      </c>
      <c r="V88" s="18" t="s">
        <v>2017</v>
      </c>
      <c r="W88" s="18" t="s">
        <v>613</v>
      </c>
      <c r="X88" s="18" t="s">
        <v>2018</v>
      </c>
      <c r="Y88" s="18" t="s">
        <v>624</v>
      </c>
      <c r="Z88" s="18" t="s">
        <v>2019</v>
      </c>
      <c r="AA88" s="18" t="s">
        <v>638</v>
      </c>
      <c r="AD88" s="32"/>
      <c r="AE88" s="405"/>
      <c r="AF88" s="22" t="s">
        <v>68</v>
      </c>
      <c r="AG88" s="18" t="s">
        <v>596</v>
      </c>
      <c r="AH88" s="18" t="s">
        <v>602</v>
      </c>
      <c r="AI88" s="18" t="s">
        <v>607</v>
      </c>
      <c r="AJ88" s="18" t="s">
        <v>613</v>
      </c>
      <c r="AK88" s="18" t="s">
        <v>618</v>
      </c>
      <c r="AL88" s="18" t="s">
        <v>624</v>
      </c>
      <c r="AM88" s="18" t="s">
        <v>631</v>
      </c>
      <c r="AN88" s="18" t="s">
        <v>638</v>
      </c>
      <c r="AO88" s="19" t="s">
        <v>1355</v>
      </c>
      <c r="AP88" s="19" t="s">
        <v>1360</v>
      </c>
      <c r="AQ88" s="19" t="s">
        <v>644</v>
      </c>
      <c r="AR88" s="19" t="s">
        <v>1367</v>
      </c>
      <c r="AS88" s="213" t="s">
        <v>1372</v>
      </c>
      <c r="AT88" s="213" t="s">
        <v>650</v>
      </c>
      <c r="AU88" s="213" t="s">
        <v>1377</v>
      </c>
      <c r="AV88" s="60" t="s">
        <v>1383</v>
      </c>
      <c r="AW88" s="214" t="s">
        <v>2347</v>
      </c>
      <c r="AX88" s="214" t="s">
        <v>3616</v>
      </c>
      <c r="AY88" s="22" t="s">
        <v>1720</v>
      </c>
    </row>
    <row r="89" spans="1:51" ht="26.25" customHeight="1" x14ac:dyDescent="0.25">
      <c r="A89" s="32"/>
      <c r="B89" s="33"/>
      <c r="C89" s="22" t="s">
        <v>69</v>
      </c>
      <c r="D89" s="18" t="s">
        <v>597</v>
      </c>
      <c r="E89" s="18" t="s">
        <v>603</v>
      </c>
      <c r="F89" s="18" t="s">
        <v>608</v>
      </c>
      <c r="G89" s="18" t="s">
        <v>614</v>
      </c>
      <c r="H89" s="18" t="s">
        <v>619</v>
      </c>
      <c r="I89" s="18" t="s">
        <v>625</v>
      </c>
      <c r="J89" s="18" t="s">
        <v>632</v>
      </c>
      <c r="K89" s="18" t="s">
        <v>639</v>
      </c>
      <c r="L89" s="19" t="s">
        <v>1356</v>
      </c>
      <c r="M89" s="19" t="s">
        <v>1361</v>
      </c>
      <c r="N89" s="19" t="s">
        <v>1364</v>
      </c>
      <c r="O89" s="19" t="s">
        <v>1368</v>
      </c>
      <c r="P89" s="19" t="s">
        <v>1178</v>
      </c>
      <c r="Q89" s="19" t="s">
        <v>1373</v>
      </c>
      <c r="R89" s="19" t="s">
        <v>1378</v>
      </c>
      <c r="S89" s="22" t="s">
        <v>1724</v>
      </c>
      <c r="T89" s="18" t="s">
        <v>2020</v>
      </c>
      <c r="U89" s="18" t="s">
        <v>603</v>
      </c>
      <c r="V89" s="18" t="s">
        <v>2021</v>
      </c>
      <c r="W89" s="18" t="s">
        <v>614</v>
      </c>
      <c r="X89" s="18" t="s">
        <v>2022</v>
      </c>
      <c r="Y89" s="18" t="s">
        <v>625</v>
      </c>
      <c r="Z89" s="18" t="s">
        <v>2023</v>
      </c>
      <c r="AA89" s="18" t="s">
        <v>639</v>
      </c>
      <c r="AD89" s="32"/>
      <c r="AE89" s="405"/>
      <c r="AF89" s="22" t="s">
        <v>3297</v>
      </c>
      <c r="AG89" s="18" t="s">
        <v>597</v>
      </c>
      <c r="AH89" s="18" t="s">
        <v>603</v>
      </c>
      <c r="AI89" s="18" t="s">
        <v>608</v>
      </c>
      <c r="AJ89" s="18" t="s">
        <v>614</v>
      </c>
      <c r="AK89" s="18" t="s">
        <v>619</v>
      </c>
      <c r="AL89" s="18" t="s">
        <v>625</v>
      </c>
      <c r="AM89" s="18" t="s">
        <v>632</v>
      </c>
      <c r="AN89" s="18" t="s">
        <v>639</v>
      </c>
      <c r="AO89" s="19" t="s">
        <v>1356</v>
      </c>
      <c r="AP89" s="19" t="s">
        <v>1361</v>
      </c>
      <c r="AQ89" s="19" t="s">
        <v>1364</v>
      </c>
      <c r="AR89" s="19" t="s">
        <v>1368</v>
      </c>
      <c r="AS89" s="213" t="s">
        <v>1178</v>
      </c>
      <c r="AT89" s="213" t="s">
        <v>1373</v>
      </c>
      <c r="AU89" s="213" t="s">
        <v>1378</v>
      </c>
      <c r="AV89" s="60" t="s">
        <v>1368</v>
      </c>
      <c r="AW89" s="214" t="s">
        <v>2348</v>
      </c>
      <c r="AX89" s="214" t="s">
        <v>3617</v>
      </c>
      <c r="AY89" s="231" t="s">
        <v>3300</v>
      </c>
    </row>
    <row r="90" spans="1:51" ht="33.75" customHeight="1" x14ac:dyDescent="0.25">
      <c r="A90" s="34"/>
      <c r="B90" s="35"/>
      <c r="C90" s="22" t="s">
        <v>70</v>
      </c>
      <c r="D90" s="18" t="s">
        <v>598</v>
      </c>
      <c r="E90" s="18" t="s">
        <v>956</v>
      </c>
      <c r="F90" s="18" t="s">
        <v>609</v>
      </c>
      <c r="G90" s="18" t="s">
        <v>959</v>
      </c>
      <c r="H90" s="18" t="s">
        <v>620</v>
      </c>
      <c r="I90" s="18" t="s">
        <v>626</v>
      </c>
      <c r="J90" s="18" t="s">
        <v>633</v>
      </c>
      <c r="K90" s="18" t="s">
        <v>640</v>
      </c>
      <c r="L90" s="19" t="s">
        <v>1357</v>
      </c>
      <c r="M90" s="19" t="s">
        <v>1362</v>
      </c>
      <c r="N90" s="19" t="s">
        <v>646</v>
      </c>
      <c r="O90" s="19" t="s">
        <v>1328</v>
      </c>
      <c r="P90" s="19" t="s">
        <v>1340</v>
      </c>
      <c r="Q90" s="19" t="s">
        <v>1295</v>
      </c>
      <c r="R90" s="19" t="s">
        <v>1379</v>
      </c>
      <c r="S90" s="22" t="s">
        <v>1729</v>
      </c>
      <c r="T90" s="18" t="s">
        <v>2024</v>
      </c>
      <c r="U90" s="18" t="s">
        <v>2025</v>
      </c>
      <c r="V90" s="18" t="s">
        <v>2026</v>
      </c>
      <c r="W90" s="18" t="s">
        <v>2027</v>
      </c>
      <c r="X90" s="18" t="s">
        <v>2028</v>
      </c>
      <c r="Y90" s="18" t="s">
        <v>626</v>
      </c>
      <c r="Z90" s="18" t="s">
        <v>2029</v>
      </c>
      <c r="AA90" s="18" t="s">
        <v>640</v>
      </c>
      <c r="AD90" s="34"/>
      <c r="AE90" s="406"/>
      <c r="AF90" s="22" t="s">
        <v>70</v>
      </c>
      <c r="AG90" s="18" t="s">
        <v>598</v>
      </c>
      <c r="AH90" s="18" t="s">
        <v>956</v>
      </c>
      <c r="AI90" s="18" t="s">
        <v>609</v>
      </c>
      <c r="AJ90" s="18" t="s">
        <v>959</v>
      </c>
      <c r="AK90" s="18" t="s">
        <v>620</v>
      </c>
      <c r="AL90" s="18" t="s">
        <v>626</v>
      </c>
      <c r="AM90" s="18" t="s">
        <v>633</v>
      </c>
      <c r="AN90" s="18" t="s">
        <v>640</v>
      </c>
      <c r="AO90" s="19" t="s">
        <v>1357</v>
      </c>
      <c r="AP90" s="19" t="s">
        <v>1362</v>
      </c>
      <c r="AQ90" s="19" t="s">
        <v>646</v>
      </c>
      <c r="AR90" s="19" t="s">
        <v>1328</v>
      </c>
      <c r="AS90" s="213" t="s">
        <v>1340</v>
      </c>
      <c r="AT90" s="213" t="s">
        <v>1295</v>
      </c>
      <c r="AU90" s="213" t="s">
        <v>1379</v>
      </c>
      <c r="AV90" s="60" t="s">
        <v>1318</v>
      </c>
      <c r="AW90" s="214" t="s">
        <v>2349</v>
      </c>
      <c r="AX90" s="214" t="s">
        <v>3618</v>
      </c>
      <c r="AY90" s="22" t="s">
        <v>1729</v>
      </c>
    </row>
    <row r="91" spans="1:51" ht="33.75" customHeight="1" x14ac:dyDescent="0.25">
      <c r="A91" s="36"/>
      <c r="B91" s="37"/>
      <c r="C91" s="22" t="s">
        <v>71</v>
      </c>
      <c r="D91" s="18" t="s">
        <v>599</v>
      </c>
      <c r="E91" s="18" t="s">
        <v>957</v>
      </c>
      <c r="F91" s="18" t="s">
        <v>958</v>
      </c>
      <c r="G91" s="18" t="s">
        <v>960</v>
      </c>
      <c r="H91" s="18" t="s">
        <v>621</v>
      </c>
      <c r="I91" s="18" t="s">
        <v>627</v>
      </c>
      <c r="J91" s="18" t="s">
        <v>634</v>
      </c>
      <c r="K91" s="18" t="s">
        <v>641</v>
      </c>
      <c r="L91" s="19" t="s">
        <v>1358</v>
      </c>
      <c r="M91" s="19" t="s">
        <v>1363</v>
      </c>
      <c r="N91" s="19" t="s">
        <v>645</v>
      </c>
      <c r="O91" s="19" t="s">
        <v>1369</v>
      </c>
      <c r="P91" s="19" t="s">
        <v>1340</v>
      </c>
      <c r="Q91" s="19" t="s">
        <v>1374</v>
      </c>
      <c r="R91" s="19" t="s">
        <v>1380</v>
      </c>
      <c r="S91" s="22" t="s">
        <v>1737</v>
      </c>
      <c r="T91" s="18" t="s">
        <v>2030</v>
      </c>
      <c r="U91" s="18" t="s">
        <v>2031</v>
      </c>
      <c r="V91" s="18" t="s">
        <v>2032</v>
      </c>
      <c r="W91" s="18" t="s">
        <v>2033</v>
      </c>
      <c r="X91" s="18" t="s">
        <v>2034</v>
      </c>
      <c r="Y91" s="18" t="s">
        <v>627</v>
      </c>
      <c r="Z91" s="18" t="s">
        <v>2035</v>
      </c>
      <c r="AA91" s="18" t="s">
        <v>641</v>
      </c>
      <c r="AD91" s="36"/>
      <c r="AE91" s="407"/>
      <c r="AF91" s="22" t="s">
        <v>71</v>
      </c>
      <c r="AG91" s="18" t="s">
        <v>599</v>
      </c>
      <c r="AH91" s="18" t="s">
        <v>957</v>
      </c>
      <c r="AI91" s="18" t="s">
        <v>958</v>
      </c>
      <c r="AJ91" s="18" t="s">
        <v>960</v>
      </c>
      <c r="AK91" s="18" t="s">
        <v>621</v>
      </c>
      <c r="AL91" s="18" t="s">
        <v>627</v>
      </c>
      <c r="AM91" s="18" t="s">
        <v>634</v>
      </c>
      <c r="AN91" s="18" t="s">
        <v>641</v>
      </c>
      <c r="AO91" s="19" t="s">
        <v>1358</v>
      </c>
      <c r="AP91" s="19" t="s">
        <v>1363</v>
      </c>
      <c r="AQ91" s="19" t="s">
        <v>645</v>
      </c>
      <c r="AR91" s="19" t="s">
        <v>1369</v>
      </c>
      <c r="AS91" s="213" t="s">
        <v>1340</v>
      </c>
      <c r="AT91" s="213" t="s">
        <v>1374</v>
      </c>
      <c r="AU91" s="213" t="s">
        <v>1380</v>
      </c>
      <c r="AV91" s="60" t="s">
        <v>1318</v>
      </c>
      <c r="AW91" s="61" t="s">
        <v>2350</v>
      </c>
      <c r="AX91" s="427" t="s">
        <v>3619</v>
      </c>
      <c r="AY91" s="22" t="s">
        <v>1737</v>
      </c>
    </row>
    <row r="92" spans="1:51" ht="34.5" customHeight="1" x14ac:dyDescent="0.25">
      <c r="A92" s="628" t="s">
        <v>2275</v>
      </c>
      <c r="B92" s="33">
        <v>395</v>
      </c>
      <c r="C92" s="17" t="s">
        <v>65</v>
      </c>
      <c r="D92" s="39">
        <v>6</v>
      </c>
      <c r="E92" s="39">
        <v>6</v>
      </c>
      <c r="F92" s="39">
        <v>6</v>
      </c>
      <c r="G92" s="39">
        <v>6</v>
      </c>
      <c r="H92" s="39">
        <v>6</v>
      </c>
      <c r="I92" s="39">
        <v>6</v>
      </c>
      <c r="J92" s="39">
        <v>12</v>
      </c>
      <c r="K92" s="39">
        <v>12</v>
      </c>
      <c r="L92" s="19" t="s">
        <v>1547</v>
      </c>
      <c r="M92" s="19" t="s">
        <v>1547</v>
      </c>
      <c r="N92" s="19" t="s">
        <v>1547</v>
      </c>
      <c r="O92" s="19" t="s">
        <v>1546</v>
      </c>
      <c r="P92" s="19" t="s">
        <v>1642</v>
      </c>
      <c r="Q92" s="19" t="s">
        <v>1546</v>
      </c>
      <c r="R92" s="19" t="s">
        <v>1544</v>
      </c>
      <c r="S92" s="17" t="s">
        <v>1706</v>
      </c>
      <c r="T92" s="39">
        <v>6</v>
      </c>
      <c r="U92" s="39">
        <v>6</v>
      </c>
      <c r="V92" s="39">
        <v>6</v>
      </c>
      <c r="W92" s="39">
        <v>6</v>
      </c>
      <c r="X92" s="39">
        <v>6</v>
      </c>
      <c r="Y92" s="39">
        <v>6</v>
      </c>
      <c r="Z92" s="39">
        <v>12</v>
      </c>
      <c r="AA92" s="39">
        <v>12</v>
      </c>
      <c r="AD92" s="628" t="s">
        <v>2275</v>
      </c>
      <c r="AE92" s="405">
        <v>395</v>
      </c>
      <c r="AF92" s="17" t="s">
        <v>65</v>
      </c>
      <c r="AG92" s="39">
        <v>6</v>
      </c>
      <c r="AH92" s="39">
        <v>6</v>
      </c>
      <c r="AI92" s="39">
        <v>6</v>
      </c>
      <c r="AJ92" s="39">
        <v>6</v>
      </c>
      <c r="AK92" s="39">
        <v>6</v>
      </c>
      <c r="AL92" s="39">
        <v>6</v>
      </c>
      <c r="AM92" s="39">
        <v>12</v>
      </c>
      <c r="AN92" s="39">
        <v>12</v>
      </c>
      <c r="AO92" s="19" t="s">
        <v>1547</v>
      </c>
      <c r="AP92" s="19" t="s">
        <v>1547</v>
      </c>
      <c r="AQ92" s="19" t="s">
        <v>1547</v>
      </c>
      <c r="AR92" s="19" t="s">
        <v>1546</v>
      </c>
      <c r="AS92" s="213" t="s">
        <v>1642</v>
      </c>
      <c r="AT92" s="213" t="s">
        <v>1546</v>
      </c>
      <c r="AU92" s="213" t="s">
        <v>1544</v>
      </c>
      <c r="AV92" s="60" t="s">
        <v>1544</v>
      </c>
      <c r="AW92" s="60" t="s">
        <v>2293</v>
      </c>
      <c r="AX92" s="60"/>
      <c r="AY92" s="17" t="s">
        <v>1706</v>
      </c>
    </row>
    <row r="93" spans="1:51" ht="21" customHeight="1" x14ac:dyDescent="0.25">
      <c r="A93" s="629"/>
      <c r="B93" s="33"/>
      <c r="C93" s="22" t="s">
        <v>994</v>
      </c>
      <c r="D93" s="18" t="s">
        <v>237</v>
      </c>
      <c r="E93" s="18" t="s">
        <v>342</v>
      </c>
      <c r="F93" s="18" t="s">
        <v>661</v>
      </c>
      <c r="G93" s="18" t="s">
        <v>668</v>
      </c>
      <c r="H93" s="18" t="s">
        <v>675</v>
      </c>
      <c r="I93" s="18" t="s">
        <v>680</v>
      </c>
      <c r="J93" s="18" t="s">
        <v>687</v>
      </c>
      <c r="K93" s="18" t="s">
        <v>694</v>
      </c>
      <c r="L93" s="19" t="s">
        <v>1590</v>
      </c>
      <c r="M93" s="19" t="s">
        <v>1643</v>
      </c>
      <c r="N93" s="19" t="s">
        <v>701</v>
      </c>
      <c r="O93" s="19" t="s">
        <v>1644</v>
      </c>
      <c r="P93" s="19" t="s">
        <v>1645</v>
      </c>
      <c r="Q93" s="19" t="s">
        <v>1646</v>
      </c>
      <c r="R93" s="19" t="s">
        <v>1647</v>
      </c>
      <c r="S93" s="22" t="s">
        <v>1707</v>
      </c>
      <c r="T93" s="18" t="s">
        <v>2036</v>
      </c>
      <c r="U93" s="18" t="s">
        <v>342</v>
      </c>
      <c r="V93" s="18" t="s">
        <v>2037</v>
      </c>
      <c r="W93" s="18" t="s">
        <v>668</v>
      </c>
      <c r="X93" s="18" t="s">
        <v>2038</v>
      </c>
      <c r="Y93" s="18" t="s">
        <v>680</v>
      </c>
      <c r="Z93" s="18" t="s">
        <v>2039</v>
      </c>
      <c r="AA93" s="18" t="s">
        <v>694</v>
      </c>
      <c r="AD93" s="629"/>
      <c r="AE93" s="405"/>
      <c r="AF93" s="22" t="s">
        <v>3304</v>
      </c>
      <c r="AG93" s="18" t="s">
        <v>237</v>
      </c>
      <c r="AH93" s="18" t="s">
        <v>342</v>
      </c>
      <c r="AI93" s="18" t="s">
        <v>661</v>
      </c>
      <c r="AJ93" s="18" t="s">
        <v>668</v>
      </c>
      <c r="AK93" s="18" t="s">
        <v>675</v>
      </c>
      <c r="AL93" s="18" t="s">
        <v>680</v>
      </c>
      <c r="AM93" s="18" t="s">
        <v>687</v>
      </c>
      <c r="AN93" s="18" t="s">
        <v>694</v>
      </c>
      <c r="AO93" s="19" t="s">
        <v>1590</v>
      </c>
      <c r="AP93" s="19" t="s">
        <v>1643</v>
      </c>
      <c r="AQ93" s="19" t="s">
        <v>701</v>
      </c>
      <c r="AR93" s="19" t="s">
        <v>1644</v>
      </c>
      <c r="AS93" s="213" t="s">
        <v>1645</v>
      </c>
      <c r="AT93" s="213" t="s">
        <v>1646</v>
      </c>
      <c r="AU93" s="213" t="s">
        <v>1647</v>
      </c>
      <c r="AV93" s="60" t="s">
        <v>1648</v>
      </c>
      <c r="AW93" s="214" t="s">
        <v>2351</v>
      </c>
      <c r="AX93" s="214" t="s">
        <v>3620</v>
      </c>
      <c r="AY93" s="231" t="s">
        <v>3299</v>
      </c>
    </row>
    <row r="94" spans="1:51" ht="27" customHeight="1" x14ac:dyDescent="0.25">
      <c r="A94" s="629"/>
      <c r="B94" s="33"/>
      <c r="C94" s="22" t="s">
        <v>66</v>
      </c>
      <c r="D94" s="18" t="s">
        <v>651</v>
      </c>
      <c r="E94" s="18" t="s">
        <v>594</v>
      </c>
      <c r="F94" s="18" t="s">
        <v>662</v>
      </c>
      <c r="G94" s="18" t="s">
        <v>669</v>
      </c>
      <c r="H94" s="18" t="s">
        <v>676</v>
      </c>
      <c r="I94" s="18" t="s">
        <v>681</v>
      </c>
      <c r="J94" s="18" t="s">
        <v>688</v>
      </c>
      <c r="K94" s="18" t="s">
        <v>574</v>
      </c>
      <c r="L94" s="19" t="s">
        <v>1384</v>
      </c>
      <c r="M94" s="19" t="s">
        <v>648</v>
      </c>
      <c r="N94" s="19" t="s">
        <v>702</v>
      </c>
      <c r="O94" s="19" t="s">
        <v>1324</v>
      </c>
      <c r="P94" s="19" t="s">
        <v>1395</v>
      </c>
      <c r="Q94" s="19" t="s">
        <v>1370</v>
      </c>
      <c r="R94" s="19" t="s">
        <v>1406</v>
      </c>
      <c r="S94" s="22" t="s">
        <v>1712</v>
      </c>
      <c r="T94" s="18" t="s">
        <v>2040</v>
      </c>
      <c r="U94" s="18" t="s">
        <v>594</v>
      </c>
      <c r="V94" s="18" t="s">
        <v>2041</v>
      </c>
      <c r="W94" s="18" t="s">
        <v>669</v>
      </c>
      <c r="X94" s="18" t="s">
        <v>2042</v>
      </c>
      <c r="Y94" s="18" t="s">
        <v>681</v>
      </c>
      <c r="Z94" s="18" t="s">
        <v>2043</v>
      </c>
      <c r="AA94" s="18" t="s">
        <v>574</v>
      </c>
      <c r="AD94" s="629"/>
      <c r="AE94" s="405"/>
      <c r="AF94" s="22" t="s">
        <v>66</v>
      </c>
      <c r="AG94" s="18" t="s">
        <v>651</v>
      </c>
      <c r="AH94" s="18" t="s">
        <v>594</v>
      </c>
      <c r="AI94" s="18" t="s">
        <v>662</v>
      </c>
      <c r="AJ94" s="18" t="s">
        <v>669</v>
      </c>
      <c r="AK94" s="18" t="s">
        <v>676</v>
      </c>
      <c r="AL94" s="18" t="s">
        <v>681</v>
      </c>
      <c r="AM94" s="18" t="s">
        <v>688</v>
      </c>
      <c r="AN94" s="18" t="s">
        <v>574</v>
      </c>
      <c r="AO94" s="19" t="s">
        <v>1384</v>
      </c>
      <c r="AP94" s="19" t="s">
        <v>648</v>
      </c>
      <c r="AQ94" s="19" t="s">
        <v>702</v>
      </c>
      <c r="AR94" s="19" t="s">
        <v>1324</v>
      </c>
      <c r="AS94" s="213" t="s">
        <v>1395</v>
      </c>
      <c r="AT94" s="213" t="s">
        <v>1370</v>
      </c>
      <c r="AU94" s="213" t="s">
        <v>1406</v>
      </c>
      <c r="AV94" s="60" t="s">
        <v>1411</v>
      </c>
      <c r="AW94" s="214" t="s">
        <v>2352</v>
      </c>
      <c r="AX94" s="214" t="s">
        <v>1299</v>
      </c>
      <c r="AY94" s="22" t="s">
        <v>1712</v>
      </c>
    </row>
    <row r="95" spans="1:51" ht="36.75" customHeight="1" x14ac:dyDescent="0.25">
      <c r="A95" s="40"/>
      <c r="B95" s="33"/>
      <c r="C95" s="22" t="s">
        <v>67</v>
      </c>
      <c r="D95" s="18" t="s">
        <v>652</v>
      </c>
      <c r="E95" s="18" t="s">
        <v>657</v>
      </c>
      <c r="F95" s="18" t="s">
        <v>663</v>
      </c>
      <c r="G95" s="18" t="s">
        <v>670</v>
      </c>
      <c r="H95" s="18" t="s">
        <v>677</v>
      </c>
      <c r="I95" s="18" t="s">
        <v>682</v>
      </c>
      <c r="J95" s="18" t="s">
        <v>689</v>
      </c>
      <c r="K95" s="18" t="s">
        <v>695</v>
      </c>
      <c r="L95" s="19" t="s">
        <v>1385</v>
      </c>
      <c r="M95" s="19" t="s">
        <v>1386</v>
      </c>
      <c r="N95" s="19" t="s">
        <v>703</v>
      </c>
      <c r="O95" s="19" t="s">
        <v>1392</v>
      </c>
      <c r="P95" s="19" t="s">
        <v>1396</v>
      </c>
      <c r="Q95" s="19" t="s">
        <v>1401</v>
      </c>
      <c r="R95" s="19" t="s">
        <v>1407</v>
      </c>
      <c r="S95" s="22" t="s">
        <v>1716</v>
      </c>
      <c r="T95" s="18" t="s">
        <v>2044</v>
      </c>
      <c r="U95" s="18" t="s">
        <v>657</v>
      </c>
      <c r="V95" s="18" t="s">
        <v>2045</v>
      </c>
      <c r="W95" s="18" t="s">
        <v>670</v>
      </c>
      <c r="X95" s="18" t="s">
        <v>2046</v>
      </c>
      <c r="Y95" s="18" t="s">
        <v>682</v>
      </c>
      <c r="Z95" s="18" t="s">
        <v>2047</v>
      </c>
      <c r="AA95" s="18" t="s">
        <v>695</v>
      </c>
      <c r="AD95" s="40"/>
      <c r="AE95" s="405"/>
      <c r="AF95" s="22" t="s">
        <v>67</v>
      </c>
      <c r="AG95" s="18" t="s">
        <v>652</v>
      </c>
      <c r="AH95" s="18" t="s">
        <v>657</v>
      </c>
      <c r="AI95" s="18" t="s">
        <v>663</v>
      </c>
      <c r="AJ95" s="18" t="s">
        <v>670</v>
      </c>
      <c r="AK95" s="18" t="s">
        <v>677</v>
      </c>
      <c r="AL95" s="18" t="s">
        <v>682</v>
      </c>
      <c r="AM95" s="18" t="s">
        <v>689</v>
      </c>
      <c r="AN95" s="18" t="s">
        <v>695</v>
      </c>
      <c r="AO95" s="19" t="s">
        <v>1385</v>
      </c>
      <c r="AP95" s="19" t="s">
        <v>1386</v>
      </c>
      <c r="AQ95" s="19" t="s">
        <v>703</v>
      </c>
      <c r="AR95" s="19" t="s">
        <v>1392</v>
      </c>
      <c r="AS95" s="213" t="s">
        <v>1396</v>
      </c>
      <c r="AT95" s="213" t="s">
        <v>1401</v>
      </c>
      <c r="AU95" s="213" t="s">
        <v>1407</v>
      </c>
      <c r="AV95" s="60" t="s">
        <v>1412</v>
      </c>
      <c r="AW95" s="214" t="s">
        <v>2353</v>
      </c>
      <c r="AX95" s="214" t="s">
        <v>3621</v>
      </c>
      <c r="AY95" s="22" t="s">
        <v>1716</v>
      </c>
    </row>
    <row r="96" spans="1:51" ht="25.5" customHeight="1" x14ac:dyDescent="0.25">
      <c r="A96" s="32"/>
      <c r="B96" s="33"/>
      <c r="C96" s="22" t="s">
        <v>68</v>
      </c>
      <c r="D96" s="18" t="s">
        <v>653</v>
      </c>
      <c r="E96" s="18" t="s">
        <v>574</v>
      </c>
      <c r="F96" s="18" t="s">
        <v>664</v>
      </c>
      <c r="G96" s="18" t="s">
        <v>671</v>
      </c>
      <c r="H96" s="18" t="s">
        <v>678</v>
      </c>
      <c r="I96" s="18" t="s">
        <v>683</v>
      </c>
      <c r="J96" s="18" t="s">
        <v>690</v>
      </c>
      <c r="K96" s="18" t="s">
        <v>696</v>
      </c>
      <c r="L96" s="19" t="s">
        <v>700</v>
      </c>
      <c r="M96" s="19" t="s">
        <v>1387</v>
      </c>
      <c r="N96" s="19" t="s">
        <v>704</v>
      </c>
      <c r="O96" s="19" t="s">
        <v>1370</v>
      </c>
      <c r="P96" s="19" t="s">
        <v>1397</v>
      </c>
      <c r="Q96" s="19" t="s">
        <v>1402</v>
      </c>
      <c r="R96" s="19" t="s">
        <v>1408</v>
      </c>
      <c r="S96" s="22" t="s">
        <v>1720</v>
      </c>
      <c r="T96" s="18" t="s">
        <v>2048</v>
      </c>
      <c r="U96" s="18" t="s">
        <v>574</v>
      </c>
      <c r="V96" s="18" t="s">
        <v>2049</v>
      </c>
      <c r="W96" s="18" t="s">
        <v>671</v>
      </c>
      <c r="X96" s="18" t="s">
        <v>2050</v>
      </c>
      <c r="Y96" s="18" t="s">
        <v>683</v>
      </c>
      <c r="Z96" s="18" t="s">
        <v>2051</v>
      </c>
      <c r="AA96" s="18" t="s">
        <v>696</v>
      </c>
      <c r="AD96" s="32"/>
      <c r="AE96" s="405"/>
      <c r="AF96" s="22" t="s">
        <v>68</v>
      </c>
      <c r="AG96" s="18" t="s">
        <v>653</v>
      </c>
      <c r="AH96" s="18" t="s">
        <v>574</v>
      </c>
      <c r="AI96" s="18" t="s">
        <v>664</v>
      </c>
      <c r="AJ96" s="18" t="s">
        <v>671</v>
      </c>
      <c r="AK96" s="18" t="s">
        <v>678</v>
      </c>
      <c r="AL96" s="18" t="s">
        <v>683</v>
      </c>
      <c r="AM96" s="18" t="s">
        <v>690</v>
      </c>
      <c r="AN96" s="18" t="s">
        <v>696</v>
      </c>
      <c r="AO96" s="19" t="s">
        <v>700</v>
      </c>
      <c r="AP96" s="19" t="s">
        <v>1387</v>
      </c>
      <c r="AQ96" s="19" t="s">
        <v>704</v>
      </c>
      <c r="AR96" s="19" t="s">
        <v>1370</v>
      </c>
      <c r="AS96" s="213" t="s">
        <v>1397</v>
      </c>
      <c r="AT96" s="213" t="s">
        <v>1402</v>
      </c>
      <c r="AU96" s="213" t="s">
        <v>1408</v>
      </c>
      <c r="AV96" s="60" t="s">
        <v>1413</v>
      </c>
      <c r="AW96" s="214" t="s">
        <v>2354</v>
      </c>
      <c r="AX96" s="214" t="s">
        <v>419</v>
      </c>
      <c r="AY96" s="22" t="s">
        <v>1720</v>
      </c>
    </row>
    <row r="97" spans="1:51" ht="26.25" customHeight="1" x14ac:dyDescent="0.25">
      <c r="A97" s="32"/>
      <c r="B97" s="33"/>
      <c r="C97" s="22" t="s">
        <v>69</v>
      </c>
      <c r="D97" s="18" t="s">
        <v>654</v>
      </c>
      <c r="E97" s="23" t="s">
        <v>658</v>
      </c>
      <c r="F97" s="18" t="s">
        <v>665</v>
      </c>
      <c r="G97" s="18" t="s">
        <v>672</v>
      </c>
      <c r="H97" s="18" t="s">
        <v>679</v>
      </c>
      <c r="I97" s="18" t="s">
        <v>684</v>
      </c>
      <c r="J97" s="18" t="s">
        <v>691</v>
      </c>
      <c r="K97" s="18" t="s">
        <v>697</v>
      </c>
      <c r="L97" s="19" t="s">
        <v>1113</v>
      </c>
      <c r="M97" s="19" t="s">
        <v>1388</v>
      </c>
      <c r="N97" s="19" t="s">
        <v>1391</v>
      </c>
      <c r="O97" s="19" t="s">
        <v>1302</v>
      </c>
      <c r="P97" s="19" t="s">
        <v>1398</v>
      </c>
      <c r="Q97" s="19" t="s">
        <v>1403</v>
      </c>
      <c r="R97" s="19" t="s">
        <v>1391</v>
      </c>
      <c r="S97" s="22" t="s">
        <v>1724</v>
      </c>
      <c r="T97" s="18" t="s">
        <v>2052</v>
      </c>
      <c r="U97" s="23" t="s">
        <v>658</v>
      </c>
      <c r="V97" s="18" t="s">
        <v>2053</v>
      </c>
      <c r="W97" s="18" t="s">
        <v>672</v>
      </c>
      <c r="X97" s="18" t="s">
        <v>2054</v>
      </c>
      <c r="Y97" s="18" t="s">
        <v>684</v>
      </c>
      <c r="Z97" s="18" t="s">
        <v>2055</v>
      </c>
      <c r="AA97" s="18" t="s">
        <v>697</v>
      </c>
      <c r="AD97" s="32"/>
      <c r="AE97" s="405"/>
      <c r="AF97" s="22" t="s">
        <v>3297</v>
      </c>
      <c r="AG97" s="18" t="s">
        <v>654</v>
      </c>
      <c r="AH97" s="23" t="s">
        <v>658</v>
      </c>
      <c r="AI97" s="18" t="s">
        <v>665</v>
      </c>
      <c r="AJ97" s="18" t="s">
        <v>672</v>
      </c>
      <c r="AK97" s="18" t="s">
        <v>679</v>
      </c>
      <c r="AL97" s="18" t="s">
        <v>684</v>
      </c>
      <c r="AM97" s="18" t="s">
        <v>691</v>
      </c>
      <c r="AN97" s="18" t="s">
        <v>697</v>
      </c>
      <c r="AO97" s="19" t="s">
        <v>1113</v>
      </c>
      <c r="AP97" s="19" t="s">
        <v>1388</v>
      </c>
      <c r="AQ97" s="19" t="s">
        <v>1391</v>
      </c>
      <c r="AR97" s="19" t="s">
        <v>1302</v>
      </c>
      <c r="AS97" s="213" t="s">
        <v>1398</v>
      </c>
      <c r="AT97" s="213" t="s">
        <v>1403</v>
      </c>
      <c r="AU97" s="213" t="s">
        <v>1391</v>
      </c>
      <c r="AV97" s="60" t="s">
        <v>1414</v>
      </c>
      <c r="AW97" s="214" t="s">
        <v>2355</v>
      </c>
      <c r="AX97" s="214" t="s">
        <v>3622</v>
      </c>
      <c r="AY97" s="231" t="s">
        <v>3300</v>
      </c>
    </row>
    <row r="98" spans="1:51" ht="33.75" customHeight="1" x14ac:dyDescent="0.25">
      <c r="A98" s="32"/>
      <c r="B98" s="33"/>
      <c r="C98" s="22" t="s">
        <v>70</v>
      </c>
      <c r="D98" s="18" t="s">
        <v>655</v>
      </c>
      <c r="E98" s="18" t="s">
        <v>659</v>
      </c>
      <c r="F98" s="18" t="s">
        <v>666</v>
      </c>
      <c r="G98" s="18" t="s">
        <v>673</v>
      </c>
      <c r="H98" s="18">
        <v>2200</v>
      </c>
      <c r="I98" s="18" t="s">
        <v>685</v>
      </c>
      <c r="J98" s="18" t="s">
        <v>692</v>
      </c>
      <c r="K98" s="18" t="s">
        <v>698</v>
      </c>
      <c r="L98" s="19" t="s">
        <v>56</v>
      </c>
      <c r="M98" s="19" t="s">
        <v>1389</v>
      </c>
      <c r="N98" s="19" t="s">
        <v>706</v>
      </c>
      <c r="O98" s="19" t="s">
        <v>1393</v>
      </c>
      <c r="P98" s="19" t="s">
        <v>1399</v>
      </c>
      <c r="Q98" s="19" t="s">
        <v>1404</v>
      </c>
      <c r="R98" s="19" t="s">
        <v>1409</v>
      </c>
      <c r="S98" s="22" t="s">
        <v>1729</v>
      </c>
      <c r="T98" s="18" t="s">
        <v>2056</v>
      </c>
      <c r="U98" s="18" t="s">
        <v>659</v>
      </c>
      <c r="V98" s="18" t="s">
        <v>2057</v>
      </c>
      <c r="W98" s="18" t="s">
        <v>673</v>
      </c>
      <c r="X98" s="18">
        <v>2200</v>
      </c>
      <c r="Y98" s="18" t="s">
        <v>685</v>
      </c>
      <c r="Z98" s="18" t="s">
        <v>2058</v>
      </c>
      <c r="AA98" s="18" t="s">
        <v>698</v>
      </c>
      <c r="AD98" s="32"/>
      <c r="AE98" s="405"/>
      <c r="AF98" s="22" t="s">
        <v>70</v>
      </c>
      <c r="AG98" s="18" t="s">
        <v>655</v>
      </c>
      <c r="AH98" s="18" t="s">
        <v>659</v>
      </c>
      <c r="AI98" s="18" t="s">
        <v>666</v>
      </c>
      <c r="AJ98" s="18" t="s">
        <v>673</v>
      </c>
      <c r="AK98" s="18">
        <v>2200</v>
      </c>
      <c r="AL98" s="18" t="s">
        <v>685</v>
      </c>
      <c r="AM98" s="18" t="s">
        <v>692</v>
      </c>
      <c r="AN98" s="18" t="s">
        <v>698</v>
      </c>
      <c r="AO98" s="19" t="s">
        <v>56</v>
      </c>
      <c r="AP98" s="19" t="s">
        <v>1389</v>
      </c>
      <c r="AQ98" s="19" t="s">
        <v>706</v>
      </c>
      <c r="AR98" s="19" t="s">
        <v>1393</v>
      </c>
      <c r="AS98" s="213" t="s">
        <v>1399</v>
      </c>
      <c r="AT98" s="213" t="s">
        <v>1404</v>
      </c>
      <c r="AU98" s="213" t="s">
        <v>1409</v>
      </c>
      <c r="AV98" s="60" t="s">
        <v>1415</v>
      </c>
      <c r="AW98" s="60" t="s">
        <v>2356</v>
      </c>
      <c r="AX98" s="214" t="s">
        <v>3623</v>
      </c>
      <c r="AY98" s="22" t="s">
        <v>1729</v>
      </c>
    </row>
    <row r="99" spans="1:51" ht="35.25" customHeight="1" x14ac:dyDescent="0.25">
      <c r="A99" s="36"/>
      <c r="B99" s="37"/>
      <c r="C99" s="22" t="s">
        <v>71</v>
      </c>
      <c r="D99" s="18" t="s">
        <v>656</v>
      </c>
      <c r="E99" s="18" t="s">
        <v>660</v>
      </c>
      <c r="F99" s="18" t="s">
        <v>667</v>
      </c>
      <c r="G99" s="18" t="s">
        <v>674</v>
      </c>
      <c r="H99" s="18">
        <v>1300</v>
      </c>
      <c r="I99" s="18" t="s">
        <v>686</v>
      </c>
      <c r="J99" s="18" t="s">
        <v>693</v>
      </c>
      <c r="K99" s="18" t="s">
        <v>699</v>
      </c>
      <c r="L99" s="19" t="s">
        <v>56</v>
      </c>
      <c r="M99" s="19" t="s">
        <v>1390</v>
      </c>
      <c r="N99" s="19" t="s">
        <v>705</v>
      </c>
      <c r="O99" s="19" t="s">
        <v>1394</v>
      </c>
      <c r="P99" s="19" t="s">
        <v>1400</v>
      </c>
      <c r="Q99" s="19" t="s">
        <v>1405</v>
      </c>
      <c r="R99" s="19" t="s">
        <v>1410</v>
      </c>
      <c r="S99" s="22" t="s">
        <v>1737</v>
      </c>
      <c r="T99" s="18" t="s">
        <v>2059</v>
      </c>
      <c r="U99" s="18" t="s">
        <v>660</v>
      </c>
      <c r="V99" s="18" t="s">
        <v>2060</v>
      </c>
      <c r="W99" s="18" t="s">
        <v>674</v>
      </c>
      <c r="X99" s="18">
        <v>1300</v>
      </c>
      <c r="Y99" s="18" t="s">
        <v>686</v>
      </c>
      <c r="Z99" s="18" t="s">
        <v>2061</v>
      </c>
      <c r="AA99" s="18" t="s">
        <v>699</v>
      </c>
      <c r="AD99" s="36"/>
      <c r="AE99" s="407"/>
      <c r="AF99" s="38" t="s">
        <v>71</v>
      </c>
      <c r="AG99" s="18" t="s">
        <v>656</v>
      </c>
      <c r="AH99" s="18" t="s">
        <v>660</v>
      </c>
      <c r="AI99" s="18" t="s">
        <v>667</v>
      </c>
      <c r="AJ99" s="18" t="s">
        <v>674</v>
      </c>
      <c r="AK99" s="18">
        <v>1300</v>
      </c>
      <c r="AL99" s="18" t="s">
        <v>686</v>
      </c>
      <c r="AM99" s="18" t="s">
        <v>693</v>
      </c>
      <c r="AN99" s="18" t="s">
        <v>699</v>
      </c>
      <c r="AO99" s="19" t="s">
        <v>56</v>
      </c>
      <c r="AP99" s="19" t="s">
        <v>1390</v>
      </c>
      <c r="AQ99" s="19" t="s">
        <v>705</v>
      </c>
      <c r="AR99" s="19" t="s">
        <v>1394</v>
      </c>
      <c r="AS99" s="213" t="s">
        <v>1400</v>
      </c>
      <c r="AT99" s="213" t="s">
        <v>1405</v>
      </c>
      <c r="AU99" s="213" t="s">
        <v>1410</v>
      </c>
      <c r="AV99" s="60" t="s">
        <v>1369</v>
      </c>
      <c r="AW99" s="61" t="s">
        <v>2357</v>
      </c>
      <c r="AX99" s="61" t="s">
        <v>3624</v>
      </c>
      <c r="AY99" s="38" t="s">
        <v>1737</v>
      </c>
    </row>
    <row r="100" spans="1:51" ht="33.75" customHeight="1" x14ac:dyDescent="0.25">
      <c r="A100" s="630" t="s">
        <v>2276</v>
      </c>
      <c r="B100" s="41">
        <v>916</v>
      </c>
      <c r="C100" s="17" t="s">
        <v>65</v>
      </c>
      <c r="D100" s="42">
        <v>6</v>
      </c>
      <c r="E100" s="42">
        <v>6</v>
      </c>
      <c r="F100" s="42">
        <v>6</v>
      </c>
      <c r="G100" s="42">
        <v>10</v>
      </c>
      <c r="H100" s="42">
        <v>10</v>
      </c>
      <c r="I100" s="42">
        <v>10</v>
      </c>
      <c r="J100" s="42">
        <v>10</v>
      </c>
      <c r="K100" s="42">
        <v>10</v>
      </c>
      <c r="L100" s="19" t="s">
        <v>1649</v>
      </c>
      <c r="M100" s="19" t="s">
        <v>1649</v>
      </c>
      <c r="N100" s="19" t="s">
        <v>1649</v>
      </c>
      <c r="O100" s="19" t="s">
        <v>1649</v>
      </c>
      <c r="P100" s="19" t="s">
        <v>1649</v>
      </c>
      <c r="Q100" s="19" t="s">
        <v>1649</v>
      </c>
      <c r="R100" s="19" t="s">
        <v>1649</v>
      </c>
      <c r="S100" s="17" t="s">
        <v>1706</v>
      </c>
      <c r="T100" s="42">
        <v>6</v>
      </c>
      <c r="U100" s="42">
        <v>6</v>
      </c>
      <c r="V100" s="42">
        <v>6</v>
      </c>
      <c r="W100" s="42">
        <v>10</v>
      </c>
      <c r="X100" s="42">
        <v>10</v>
      </c>
      <c r="Y100" s="42">
        <v>10</v>
      </c>
      <c r="Z100" s="42">
        <v>10</v>
      </c>
      <c r="AA100" s="42">
        <v>10</v>
      </c>
      <c r="AD100" s="632" t="s">
        <v>2276</v>
      </c>
      <c r="AE100" s="408">
        <v>916</v>
      </c>
      <c r="AF100" s="17" t="s">
        <v>65</v>
      </c>
      <c r="AG100" s="42">
        <v>6</v>
      </c>
      <c r="AH100" s="42">
        <v>6</v>
      </c>
      <c r="AI100" s="42">
        <v>6</v>
      </c>
      <c r="AJ100" s="42">
        <v>10</v>
      </c>
      <c r="AK100" s="42">
        <v>10</v>
      </c>
      <c r="AL100" s="42">
        <v>10</v>
      </c>
      <c r="AM100" s="42">
        <v>10</v>
      </c>
      <c r="AN100" s="42">
        <v>10</v>
      </c>
      <c r="AO100" s="19" t="s">
        <v>1649</v>
      </c>
      <c r="AP100" s="19" t="s">
        <v>1649</v>
      </c>
      <c r="AQ100" s="19" t="s">
        <v>1649</v>
      </c>
      <c r="AR100" s="19" t="s">
        <v>1649</v>
      </c>
      <c r="AS100" s="213" t="s">
        <v>1649</v>
      </c>
      <c r="AT100" s="213" t="s">
        <v>1649</v>
      </c>
      <c r="AU100" s="213" t="s">
        <v>1649</v>
      </c>
      <c r="AV100" s="60" t="s">
        <v>1544</v>
      </c>
      <c r="AW100" s="60" t="s">
        <v>1544</v>
      </c>
      <c r="AX100" s="60"/>
      <c r="AY100" s="17" t="s">
        <v>1706</v>
      </c>
    </row>
    <row r="101" spans="1:51" ht="21.75" customHeight="1" x14ac:dyDescent="0.25">
      <c r="A101" s="631"/>
      <c r="B101" s="43"/>
      <c r="C101" s="22" t="s">
        <v>994</v>
      </c>
      <c r="D101" s="18" t="s">
        <v>707</v>
      </c>
      <c r="E101" s="18" t="s">
        <v>714</v>
      </c>
      <c r="F101" s="18" t="s">
        <v>719</v>
      </c>
      <c r="G101" s="18" t="s">
        <v>56</v>
      </c>
      <c r="H101" s="18" t="s">
        <v>728</v>
      </c>
      <c r="I101" s="18" t="s">
        <v>564</v>
      </c>
      <c r="J101" s="18" t="s">
        <v>738</v>
      </c>
      <c r="K101" s="18" t="s">
        <v>743</v>
      </c>
      <c r="L101" s="19" t="s">
        <v>604</v>
      </c>
      <c r="M101" s="19" t="s">
        <v>338</v>
      </c>
      <c r="N101" s="19" t="s">
        <v>338</v>
      </c>
      <c r="O101" s="19" t="s">
        <v>1650</v>
      </c>
      <c r="P101" s="19" t="s">
        <v>1651</v>
      </c>
      <c r="Q101" s="19" t="s">
        <v>162</v>
      </c>
      <c r="R101" s="19" t="s">
        <v>1536</v>
      </c>
      <c r="S101" s="22" t="s">
        <v>1707</v>
      </c>
      <c r="T101" s="18" t="s">
        <v>2062</v>
      </c>
      <c r="U101" s="18" t="s">
        <v>714</v>
      </c>
      <c r="V101" s="18" t="s">
        <v>2063</v>
      </c>
      <c r="W101" s="18" t="s">
        <v>56</v>
      </c>
      <c r="X101" s="18" t="s">
        <v>2064</v>
      </c>
      <c r="Y101" s="18" t="s">
        <v>564</v>
      </c>
      <c r="Z101" s="18" t="s">
        <v>2065</v>
      </c>
      <c r="AA101" s="18" t="s">
        <v>743</v>
      </c>
      <c r="AD101" s="633"/>
      <c r="AE101" s="409"/>
      <c r="AF101" s="22" t="s">
        <v>3304</v>
      </c>
      <c r="AG101" s="18" t="s">
        <v>707</v>
      </c>
      <c r="AH101" s="18" t="s">
        <v>714</v>
      </c>
      <c r="AI101" s="18" t="s">
        <v>719</v>
      </c>
      <c r="AJ101" s="18" t="s">
        <v>56</v>
      </c>
      <c r="AK101" s="18" t="s">
        <v>728</v>
      </c>
      <c r="AL101" s="18" t="s">
        <v>564</v>
      </c>
      <c r="AM101" s="18" t="s">
        <v>738</v>
      </c>
      <c r="AN101" s="18" t="s">
        <v>743</v>
      </c>
      <c r="AO101" s="19" t="s">
        <v>604</v>
      </c>
      <c r="AP101" s="19" t="s">
        <v>338</v>
      </c>
      <c r="AQ101" s="19" t="s">
        <v>338</v>
      </c>
      <c r="AR101" s="19" t="s">
        <v>1650</v>
      </c>
      <c r="AS101" s="213" t="s">
        <v>1651</v>
      </c>
      <c r="AT101" s="213" t="s">
        <v>162</v>
      </c>
      <c r="AU101" s="213" t="s">
        <v>1536</v>
      </c>
      <c r="AV101" s="60" t="s">
        <v>1652</v>
      </c>
      <c r="AW101" s="214" t="s">
        <v>1536</v>
      </c>
      <c r="AX101" s="214" t="s">
        <v>3625</v>
      </c>
      <c r="AY101" s="231" t="s">
        <v>3301</v>
      </c>
    </row>
    <row r="102" spans="1:51" ht="22.5" customHeight="1" x14ac:dyDescent="0.25">
      <c r="A102" s="44"/>
      <c r="B102" s="43"/>
      <c r="C102" s="22" t="s">
        <v>66</v>
      </c>
      <c r="D102" s="18" t="s">
        <v>708</v>
      </c>
      <c r="E102" s="18" t="s">
        <v>715</v>
      </c>
      <c r="F102" s="18" t="s">
        <v>720</v>
      </c>
      <c r="G102" s="18" t="s">
        <v>724</v>
      </c>
      <c r="H102" s="18" t="s">
        <v>729</v>
      </c>
      <c r="I102" s="18" t="s">
        <v>733</v>
      </c>
      <c r="J102" s="18" t="s">
        <v>739</v>
      </c>
      <c r="K102" s="18" t="s">
        <v>739</v>
      </c>
      <c r="L102" s="19" t="s">
        <v>1416</v>
      </c>
      <c r="M102" s="19" t="s">
        <v>1420</v>
      </c>
      <c r="N102" s="19" t="s">
        <v>749</v>
      </c>
      <c r="O102" s="19" t="s">
        <v>1426</v>
      </c>
      <c r="P102" s="19" t="s">
        <v>1431</v>
      </c>
      <c r="Q102" s="19" t="s">
        <v>752</v>
      </c>
      <c r="R102" s="19" t="s">
        <v>1349</v>
      </c>
      <c r="S102" s="22" t="s">
        <v>1712</v>
      </c>
      <c r="T102" s="18" t="s">
        <v>2066</v>
      </c>
      <c r="U102" s="18" t="s">
        <v>715</v>
      </c>
      <c r="V102" s="18" t="s">
        <v>2067</v>
      </c>
      <c r="W102" s="18" t="s">
        <v>724</v>
      </c>
      <c r="X102" s="18" t="s">
        <v>2068</v>
      </c>
      <c r="Y102" s="18" t="s">
        <v>733</v>
      </c>
      <c r="Z102" s="18" t="s">
        <v>2069</v>
      </c>
      <c r="AA102" s="18" t="s">
        <v>739</v>
      </c>
      <c r="AD102" s="44"/>
      <c r="AE102" s="409"/>
      <c r="AF102" s="22" t="s">
        <v>66</v>
      </c>
      <c r="AG102" s="18" t="s">
        <v>708</v>
      </c>
      <c r="AH102" s="18" t="s">
        <v>715</v>
      </c>
      <c r="AI102" s="18" t="s">
        <v>720</v>
      </c>
      <c r="AJ102" s="18" t="s">
        <v>724</v>
      </c>
      <c r="AK102" s="18" t="s">
        <v>729</v>
      </c>
      <c r="AL102" s="18" t="s">
        <v>733</v>
      </c>
      <c r="AM102" s="18" t="s">
        <v>739</v>
      </c>
      <c r="AN102" s="18" t="s">
        <v>739</v>
      </c>
      <c r="AO102" s="19" t="s">
        <v>1416</v>
      </c>
      <c r="AP102" s="19" t="s">
        <v>1420</v>
      </c>
      <c r="AQ102" s="19" t="s">
        <v>749</v>
      </c>
      <c r="AR102" s="19" t="s">
        <v>1426</v>
      </c>
      <c r="AS102" s="213" t="s">
        <v>1431</v>
      </c>
      <c r="AT102" s="213" t="s">
        <v>752</v>
      </c>
      <c r="AU102" s="213" t="s">
        <v>1349</v>
      </c>
      <c r="AV102" s="60" t="s">
        <v>1442</v>
      </c>
      <c r="AW102" s="214" t="s">
        <v>2358</v>
      </c>
      <c r="AX102" s="214" t="s">
        <v>3626</v>
      </c>
      <c r="AY102" s="22" t="s">
        <v>1712</v>
      </c>
    </row>
    <row r="103" spans="1:51" ht="34.5" customHeight="1" x14ac:dyDescent="0.25">
      <c r="B103" s="43"/>
      <c r="C103" s="22" t="s">
        <v>67</v>
      </c>
      <c r="D103" s="18" t="s">
        <v>709</v>
      </c>
      <c r="E103" s="18" t="s">
        <v>716</v>
      </c>
      <c r="F103" s="18" t="s">
        <v>721</v>
      </c>
      <c r="G103" s="18" t="s">
        <v>725</v>
      </c>
      <c r="H103" s="18" t="s">
        <v>730</v>
      </c>
      <c r="I103" s="18" t="s">
        <v>734</v>
      </c>
      <c r="J103" s="18" t="s">
        <v>740</v>
      </c>
      <c r="K103" s="18" t="s">
        <v>744</v>
      </c>
      <c r="L103" s="19" t="s">
        <v>1417</v>
      </c>
      <c r="M103" s="19" t="s">
        <v>1421</v>
      </c>
      <c r="N103" s="19" t="s">
        <v>750</v>
      </c>
      <c r="O103" s="19" t="s">
        <v>1427</v>
      </c>
      <c r="P103" s="19" t="s">
        <v>1432</v>
      </c>
      <c r="Q103" s="19" t="s">
        <v>1436</v>
      </c>
      <c r="R103" s="19" t="s">
        <v>1438</v>
      </c>
      <c r="S103" s="22" t="s">
        <v>1716</v>
      </c>
      <c r="T103" s="18" t="s">
        <v>2070</v>
      </c>
      <c r="U103" s="18" t="s">
        <v>716</v>
      </c>
      <c r="V103" s="18" t="s">
        <v>2071</v>
      </c>
      <c r="W103" s="18" t="s">
        <v>725</v>
      </c>
      <c r="X103" s="18" t="s">
        <v>2072</v>
      </c>
      <c r="Y103" s="18" t="s">
        <v>734</v>
      </c>
      <c r="Z103" s="18" t="s">
        <v>2073</v>
      </c>
      <c r="AA103" s="18" t="s">
        <v>744</v>
      </c>
      <c r="AD103" s="414"/>
      <c r="AE103" s="409"/>
      <c r="AF103" s="22" t="s">
        <v>67</v>
      </c>
      <c r="AG103" s="18" t="s">
        <v>709</v>
      </c>
      <c r="AH103" s="18" t="s">
        <v>716</v>
      </c>
      <c r="AI103" s="18" t="s">
        <v>721</v>
      </c>
      <c r="AJ103" s="18" t="s">
        <v>725</v>
      </c>
      <c r="AK103" s="18" t="s">
        <v>730</v>
      </c>
      <c r="AL103" s="18" t="s">
        <v>734</v>
      </c>
      <c r="AM103" s="18" t="s">
        <v>740</v>
      </c>
      <c r="AN103" s="18" t="s">
        <v>744</v>
      </c>
      <c r="AO103" s="19" t="s">
        <v>1417</v>
      </c>
      <c r="AP103" s="19" t="s">
        <v>1421</v>
      </c>
      <c r="AQ103" s="19" t="s">
        <v>750</v>
      </c>
      <c r="AR103" s="19" t="s">
        <v>1427</v>
      </c>
      <c r="AS103" s="213" t="s">
        <v>1432</v>
      </c>
      <c r="AT103" s="213" t="s">
        <v>1436</v>
      </c>
      <c r="AU103" s="213" t="s">
        <v>1438</v>
      </c>
      <c r="AV103" s="60" t="s">
        <v>1443</v>
      </c>
      <c r="AW103" s="214" t="s">
        <v>2359</v>
      </c>
      <c r="AX103" s="214" t="s">
        <v>3627</v>
      </c>
      <c r="AY103" s="22" t="s">
        <v>1716</v>
      </c>
    </row>
    <row r="104" spans="1:51" ht="24" customHeight="1" x14ac:dyDescent="0.25">
      <c r="A104" s="44"/>
      <c r="B104" s="43"/>
      <c r="C104" s="22" t="s">
        <v>68</v>
      </c>
      <c r="D104" s="18" t="s">
        <v>710</v>
      </c>
      <c r="E104" s="18" t="s">
        <v>717</v>
      </c>
      <c r="F104" s="18" t="s">
        <v>722</v>
      </c>
      <c r="G104" s="18" t="s">
        <v>726</v>
      </c>
      <c r="H104" s="18" t="s">
        <v>731</v>
      </c>
      <c r="I104" s="18" t="s">
        <v>735</v>
      </c>
      <c r="J104" s="18" t="s">
        <v>741</v>
      </c>
      <c r="K104" s="18" t="s">
        <v>745</v>
      </c>
      <c r="L104" s="19" t="s">
        <v>1418</v>
      </c>
      <c r="M104" s="19" t="s">
        <v>1422</v>
      </c>
      <c r="N104" s="19" t="s">
        <v>751</v>
      </c>
      <c r="O104" s="19" t="s">
        <v>1428</v>
      </c>
      <c r="P104" s="19" t="s">
        <v>1433</v>
      </c>
      <c r="Q104" s="19" t="s">
        <v>1437</v>
      </c>
      <c r="R104" s="19" t="s">
        <v>1439</v>
      </c>
      <c r="S104" s="22" t="s">
        <v>1720</v>
      </c>
      <c r="T104" s="18" t="s">
        <v>2074</v>
      </c>
      <c r="U104" s="18" t="s">
        <v>717</v>
      </c>
      <c r="V104" s="18" t="s">
        <v>2075</v>
      </c>
      <c r="W104" s="18" t="s">
        <v>726</v>
      </c>
      <c r="X104" s="18" t="s">
        <v>2076</v>
      </c>
      <c r="Y104" s="18" t="s">
        <v>735</v>
      </c>
      <c r="Z104" s="18" t="s">
        <v>2077</v>
      </c>
      <c r="AA104" s="18" t="s">
        <v>745</v>
      </c>
      <c r="AD104" s="44"/>
      <c r="AE104" s="409"/>
      <c r="AF104" s="22" t="s">
        <v>68</v>
      </c>
      <c r="AG104" s="18" t="s">
        <v>710</v>
      </c>
      <c r="AH104" s="18" t="s">
        <v>717</v>
      </c>
      <c r="AI104" s="18" t="s">
        <v>722</v>
      </c>
      <c r="AJ104" s="18" t="s">
        <v>726</v>
      </c>
      <c r="AK104" s="18" t="s">
        <v>731</v>
      </c>
      <c r="AL104" s="18" t="s">
        <v>735</v>
      </c>
      <c r="AM104" s="18" t="s">
        <v>741</v>
      </c>
      <c r="AN104" s="18" t="s">
        <v>745</v>
      </c>
      <c r="AO104" s="19" t="s">
        <v>1418</v>
      </c>
      <c r="AP104" s="19" t="s">
        <v>1422</v>
      </c>
      <c r="AQ104" s="19" t="s">
        <v>751</v>
      </c>
      <c r="AR104" s="19" t="s">
        <v>1428</v>
      </c>
      <c r="AS104" s="213" t="s">
        <v>1433</v>
      </c>
      <c r="AT104" s="213" t="s">
        <v>1437</v>
      </c>
      <c r="AU104" s="213" t="s">
        <v>1439</v>
      </c>
      <c r="AV104" s="60" t="s">
        <v>1444</v>
      </c>
      <c r="AW104" s="214" t="s">
        <v>2360</v>
      </c>
      <c r="AX104" s="214" t="s">
        <v>3628</v>
      </c>
      <c r="AY104" s="22" t="s">
        <v>1720</v>
      </c>
    </row>
    <row r="105" spans="1:51" ht="21.75" customHeight="1" x14ac:dyDescent="0.25">
      <c r="A105" s="44"/>
      <c r="B105" s="43"/>
      <c r="C105" s="22" t="s">
        <v>69</v>
      </c>
      <c r="D105" s="18" t="s">
        <v>711</v>
      </c>
      <c r="E105" s="18" t="s">
        <v>718</v>
      </c>
      <c r="F105" s="18" t="s">
        <v>614</v>
      </c>
      <c r="G105" s="18" t="s">
        <v>727</v>
      </c>
      <c r="H105" s="18" t="s">
        <v>732</v>
      </c>
      <c r="I105" s="18" t="s">
        <v>736</v>
      </c>
      <c r="J105" s="18" t="s">
        <v>742</v>
      </c>
      <c r="K105" s="18" t="s">
        <v>746</v>
      </c>
      <c r="L105" s="19" t="s">
        <v>1653</v>
      </c>
      <c r="M105" s="19" t="s">
        <v>1654</v>
      </c>
      <c r="N105" s="19" t="s">
        <v>1655</v>
      </c>
      <c r="O105" s="19" t="s">
        <v>1429</v>
      </c>
      <c r="P105" s="19" t="s">
        <v>1403</v>
      </c>
      <c r="Q105" s="19" t="s">
        <v>1322</v>
      </c>
      <c r="R105" s="19" t="s">
        <v>1440</v>
      </c>
      <c r="S105" s="22" t="s">
        <v>1724</v>
      </c>
      <c r="T105" s="18" t="s">
        <v>2078</v>
      </c>
      <c r="U105" s="18" t="s">
        <v>718</v>
      </c>
      <c r="V105" s="18" t="s">
        <v>2079</v>
      </c>
      <c r="W105" s="18" t="s">
        <v>727</v>
      </c>
      <c r="X105" s="18" t="s">
        <v>2080</v>
      </c>
      <c r="Y105" s="18" t="s">
        <v>736</v>
      </c>
      <c r="Z105" s="18" t="s">
        <v>2081</v>
      </c>
      <c r="AA105" s="18" t="s">
        <v>746</v>
      </c>
      <c r="AD105" s="44"/>
      <c r="AE105" s="409"/>
      <c r="AF105" s="22" t="s">
        <v>3298</v>
      </c>
      <c r="AG105" s="18" t="s">
        <v>711</v>
      </c>
      <c r="AH105" s="18" t="s">
        <v>718</v>
      </c>
      <c r="AI105" s="18" t="s">
        <v>614</v>
      </c>
      <c r="AJ105" s="18" t="s">
        <v>727</v>
      </c>
      <c r="AK105" s="18" t="s">
        <v>732</v>
      </c>
      <c r="AL105" s="18" t="s">
        <v>736</v>
      </c>
      <c r="AM105" s="18" t="s">
        <v>742</v>
      </c>
      <c r="AN105" s="18" t="s">
        <v>746</v>
      </c>
      <c r="AO105" s="19" t="s">
        <v>1653</v>
      </c>
      <c r="AP105" s="19" t="s">
        <v>1654</v>
      </c>
      <c r="AQ105" s="19" t="s">
        <v>1655</v>
      </c>
      <c r="AR105" s="19" t="s">
        <v>1429</v>
      </c>
      <c r="AS105" s="213" t="s">
        <v>1403</v>
      </c>
      <c r="AT105" s="213" t="s">
        <v>1322</v>
      </c>
      <c r="AU105" s="213" t="s">
        <v>1440</v>
      </c>
      <c r="AV105" s="60" t="s">
        <v>1445</v>
      </c>
      <c r="AW105" s="214" t="s">
        <v>2361</v>
      </c>
      <c r="AX105" s="214" t="s">
        <v>3629</v>
      </c>
      <c r="AY105" s="231" t="s">
        <v>3300</v>
      </c>
    </row>
    <row r="106" spans="1:51" ht="36" customHeight="1" x14ac:dyDescent="0.25">
      <c r="A106" s="45"/>
      <c r="B106" s="46"/>
      <c r="C106" s="22" t="s">
        <v>70</v>
      </c>
      <c r="D106" s="18" t="s">
        <v>712</v>
      </c>
      <c r="E106" s="18" t="s">
        <v>961</v>
      </c>
      <c r="F106" s="18" t="s">
        <v>723</v>
      </c>
      <c r="G106" s="18" t="s">
        <v>963</v>
      </c>
      <c r="H106" s="18" t="s">
        <v>965</v>
      </c>
      <c r="I106" s="18" t="s">
        <v>966</v>
      </c>
      <c r="J106" s="18" t="s">
        <v>967</v>
      </c>
      <c r="K106" s="23" t="s">
        <v>747</v>
      </c>
      <c r="L106" s="19" t="s">
        <v>1419</v>
      </c>
      <c r="M106" s="19" t="s">
        <v>1423</v>
      </c>
      <c r="N106" s="19" t="s">
        <v>1425</v>
      </c>
      <c r="O106" s="19" t="s">
        <v>1656</v>
      </c>
      <c r="P106" s="19" t="s">
        <v>1434</v>
      </c>
      <c r="Q106" s="19" t="s">
        <v>1435</v>
      </c>
      <c r="R106" s="19" t="s">
        <v>1567</v>
      </c>
      <c r="S106" s="22" t="s">
        <v>1729</v>
      </c>
      <c r="T106" s="18" t="s">
        <v>2082</v>
      </c>
      <c r="U106" s="18" t="s">
        <v>2083</v>
      </c>
      <c r="V106" s="18" t="s">
        <v>2084</v>
      </c>
      <c r="W106" s="18" t="s">
        <v>2085</v>
      </c>
      <c r="X106" s="18" t="s">
        <v>2086</v>
      </c>
      <c r="Y106" s="18" t="s">
        <v>2087</v>
      </c>
      <c r="Z106" s="18" t="s">
        <v>2088</v>
      </c>
      <c r="AA106" s="23" t="s">
        <v>747</v>
      </c>
      <c r="AD106" s="45"/>
      <c r="AE106" s="410"/>
      <c r="AF106" s="22" t="s">
        <v>70</v>
      </c>
      <c r="AG106" s="18" t="s">
        <v>712</v>
      </c>
      <c r="AH106" s="18" t="s">
        <v>961</v>
      </c>
      <c r="AI106" s="18" t="s">
        <v>723</v>
      </c>
      <c r="AJ106" s="18" t="s">
        <v>963</v>
      </c>
      <c r="AK106" s="18" t="s">
        <v>965</v>
      </c>
      <c r="AL106" s="18" t="s">
        <v>966</v>
      </c>
      <c r="AM106" s="18" t="s">
        <v>967</v>
      </c>
      <c r="AN106" s="23" t="s">
        <v>747</v>
      </c>
      <c r="AO106" s="19" t="s">
        <v>1419</v>
      </c>
      <c r="AP106" s="19" t="s">
        <v>1423</v>
      </c>
      <c r="AQ106" s="19" t="s">
        <v>1425</v>
      </c>
      <c r="AR106" s="19" t="s">
        <v>1656</v>
      </c>
      <c r="AS106" s="213" t="s">
        <v>1434</v>
      </c>
      <c r="AT106" s="213" t="s">
        <v>1435</v>
      </c>
      <c r="AU106" s="213" t="s">
        <v>1567</v>
      </c>
      <c r="AV106" s="60" t="s">
        <v>1657</v>
      </c>
      <c r="AW106" s="214" t="s">
        <v>2362</v>
      </c>
      <c r="AX106" s="214" t="s">
        <v>3630</v>
      </c>
      <c r="AY106" s="22" t="s">
        <v>1729</v>
      </c>
    </row>
    <row r="107" spans="1:51" ht="36.75" customHeight="1" x14ac:dyDescent="0.25">
      <c r="A107" s="45"/>
      <c r="B107" s="46"/>
      <c r="C107" s="22" t="s">
        <v>71</v>
      </c>
      <c r="D107" s="18" t="s">
        <v>713</v>
      </c>
      <c r="E107" s="18" t="s">
        <v>962</v>
      </c>
      <c r="F107" s="18" t="s">
        <v>962</v>
      </c>
      <c r="G107" s="18" t="s">
        <v>964</v>
      </c>
      <c r="H107" s="18" t="s">
        <v>962</v>
      </c>
      <c r="I107" s="18" t="s">
        <v>737</v>
      </c>
      <c r="J107" s="18" t="s">
        <v>968</v>
      </c>
      <c r="K107" s="18" t="s">
        <v>748</v>
      </c>
      <c r="L107" s="19" t="s">
        <v>1658</v>
      </c>
      <c r="M107" s="19" t="s">
        <v>1424</v>
      </c>
      <c r="N107" s="19" t="s">
        <v>1656</v>
      </c>
      <c r="O107" s="19" t="s">
        <v>1430</v>
      </c>
      <c r="P107" s="19" t="s">
        <v>1435</v>
      </c>
      <c r="Q107" s="19" t="s">
        <v>1435</v>
      </c>
      <c r="R107" s="19" t="s">
        <v>1441</v>
      </c>
      <c r="S107" s="22" t="s">
        <v>1737</v>
      </c>
      <c r="T107" s="18" t="s">
        <v>2089</v>
      </c>
      <c r="U107" s="18" t="s">
        <v>2090</v>
      </c>
      <c r="V107" s="18" t="s">
        <v>2091</v>
      </c>
      <c r="W107" s="18" t="s">
        <v>2092</v>
      </c>
      <c r="X107" s="18" t="s">
        <v>2091</v>
      </c>
      <c r="Y107" s="18" t="s">
        <v>737</v>
      </c>
      <c r="Z107" s="18" t="s">
        <v>2093</v>
      </c>
      <c r="AA107" s="18" t="s">
        <v>748</v>
      </c>
      <c r="AD107" s="45"/>
      <c r="AE107" s="410"/>
      <c r="AF107" s="22" t="s">
        <v>71</v>
      </c>
      <c r="AG107" s="18" t="s">
        <v>713</v>
      </c>
      <c r="AH107" s="18" t="s">
        <v>962</v>
      </c>
      <c r="AI107" s="18" t="s">
        <v>962</v>
      </c>
      <c r="AJ107" s="18" t="s">
        <v>964</v>
      </c>
      <c r="AK107" s="18" t="s">
        <v>962</v>
      </c>
      <c r="AL107" s="18" t="s">
        <v>737</v>
      </c>
      <c r="AM107" s="18" t="s">
        <v>968</v>
      </c>
      <c r="AN107" s="18" t="s">
        <v>748</v>
      </c>
      <c r="AO107" s="19" t="s">
        <v>1658</v>
      </c>
      <c r="AP107" s="19" t="s">
        <v>1424</v>
      </c>
      <c r="AQ107" s="19" t="s">
        <v>1656</v>
      </c>
      <c r="AR107" s="19" t="s">
        <v>1430</v>
      </c>
      <c r="AS107" s="213" t="s">
        <v>1435</v>
      </c>
      <c r="AT107" s="213" t="s">
        <v>1435</v>
      </c>
      <c r="AU107" s="213" t="s">
        <v>1441</v>
      </c>
      <c r="AV107" s="60" t="s">
        <v>1434</v>
      </c>
      <c r="AW107" s="61" t="s">
        <v>2363</v>
      </c>
      <c r="AX107" s="427" t="s">
        <v>3631</v>
      </c>
      <c r="AY107" s="22" t="s">
        <v>1737</v>
      </c>
    </row>
    <row r="108" spans="1:51" ht="31.5" customHeight="1" x14ac:dyDescent="0.25">
      <c r="A108" s="30" t="s">
        <v>753</v>
      </c>
      <c r="B108" s="31">
        <v>1078</v>
      </c>
      <c r="C108" s="17" t="s">
        <v>65</v>
      </c>
      <c r="D108" s="42">
        <v>20</v>
      </c>
      <c r="E108" s="42">
        <v>20</v>
      </c>
      <c r="F108" s="42">
        <v>20</v>
      </c>
      <c r="G108" s="42">
        <v>21</v>
      </c>
      <c r="H108" s="42">
        <v>21</v>
      </c>
      <c r="I108" s="42">
        <v>21</v>
      </c>
      <c r="J108" s="42">
        <v>21</v>
      </c>
      <c r="K108" s="42">
        <v>22</v>
      </c>
      <c r="L108" s="19" t="s">
        <v>1600</v>
      </c>
      <c r="M108" s="19" t="s">
        <v>1600</v>
      </c>
      <c r="N108" s="19" t="s">
        <v>1600</v>
      </c>
      <c r="O108" s="19" t="s">
        <v>1530</v>
      </c>
      <c r="P108" s="19" t="s">
        <v>1530</v>
      </c>
      <c r="Q108" s="19" t="s">
        <v>1530</v>
      </c>
      <c r="R108" s="19" t="s">
        <v>1600</v>
      </c>
      <c r="S108" s="17" t="s">
        <v>1706</v>
      </c>
      <c r="T108" s="42">
        <v>20</v>
      </c>
      <c r="U108" s="42">
        <v>20</v>
      </c>
      <c r="V108" s="42">
        <v>20</v>
      </c>
      <c r="W108" s="42">
        <v>21</v>
      </c>
      <c r="X108" s="42">
        <v>21</v>
      </c>
      <c r="Y108" s="42">
        <v>21</v>
      </c>
      <c r="Z108" s="42">
        <v>21</v>
      </c>
      <c r="AA108" s="42">
        <v>22</v>
      </c>
      <c r="AD108" s="30" t="s">
        <v>753</v>
      </c>
      <c r="AE108" s="404">
        <v>1078</v>
      </c>
      <c r="AF108" s="17" t="s">
        <v>65</v>
      </c>
      <c r="AG108" s="42">
        <v>20</v>
      </c>
      <c r="AH108" s="42">
        <v>20</v>
      </c>
      <c r="AI108" s="42">
        <v>20</v>
      </c>
      <c r="AJ108" s="42">
        <v>21</v>
      </c>
      <c r="AK108" s="42">
        <v>21</v>
      </c>
      <c r="AL108" s="42">
        <v>21</v>
      </c>
      <c r="AM108" s="42">
        <v>21</v>
      </c>
      <c r="AN108" s="42">
        <v>22</v>
      </c>
      <c r="AO108" s="19" t="s">
        <v>1600</v>
      </c>
      <c r="AP108" s="19" t="s">
        <v>1600</v>
      </c>
      <c r="AQ108" s="19" t="s">
        <v>1600</v>
      </c>
      <c r="AR108" s="19" t="s">
        <v>1530</v>
      </c>
      <c r="AS108" s="213" t="s">
        <v>1530</v>
      </c>
      <c r="AT108" s="213" t="s">
        <v>1530</v>
      </c>
      <c r="AU108" s="213" t="s">
        <v>1600</v>
      </c>
      <c r="AV108" s="60" t="s">
        <v>1528</v>
      </c>
      <c r="AW108" s="60" t="s">
        <v>1616</v>
      </c>
      <c r="AX108" s="60"/>
      <c r="AY108" s="17" t="s">
        <v>1706</v>
      </c>
    </row>
    <row r="109" spans="1:51" ht="21" customHeight="1" x14ac:dyDescent="0.25">
      <c r="A109" s="32" t="s">
        <v>2094</v>
      </c>
      <c r="B109" s="33"/>
      <c r="C109" s="22" t="s">
        <v>994</v>
      </c>
      <c r="D109" s="23" t="s">
        <v>754</v>
      </c>
      <c r="E109" s="23" t="s">
        <v>761</v>
      </c>
      <c r="F109" s="23" t="s">
        <v>767</v>
      </c>
      <c r="G109" s="23" t="s">
        <v>772</v>
      </c>
      <c r="H109" s="23" t="s">
        <v>777</v>
      </c>
      <c r="I109" s="23" t="s">
        <v>782</v>
      </c>
      <c r="J109" s="23" t="s">
        <v>787</v>
      </c>
      <c r="K109" s="23" t="s">
        <v>792</v>
      </c>
      <c r="L109" s="19" t="s">
        <v>1659</v>
      </c>
      <c r="M109" s="19" t="s">
        <v>1660</v>
      </c>
      <c r="N109" s="19" t="s">
        <v>801</v>
      </c>
      <c r="O109" s="19" t="s">
        <v>1661</v>
      </c>
      <c r="P109" s="19" t="s">
        <v>1662</v>
      </c>
      <c r="Q109" s="19" t="s">
        <v>1663</v>
      </c>
      <c r="R109" s="19" t="s">
        <v>1664</v>
      </c>
      <c r="S109" s="22" t="s">
        <v>1707</v>
      </c>
      <c r="T109" s="23" t="s">
        <v>2095</v>
      </c>
      <c r="U109" s="23" t="s">
        <v>761</v>
      </c>
      <c r="V109" s="23" t="s">
        <v>2096</v>
      </c>
      <c r="W109" s="23" t="s">
        <v>772</v>
      </c>
      <c r="X109" s="23" t="s">
        <v>2097</v>
      </c>
      <c r="Y109" s="23" t="s">
        <v>782</v>
      </c>
      <c r="Z109" s="23" t="s">
        <v>2098</v>
      </c>
      <c r="AA109" s="23" t="s">
        <v>792</v>
      </c>
      <c r="AD109" s="32" t="s">
        <v>2094</v>
      </c>
      <c r="AE109" s="405"/>
      <c r="AF109" s="22" t="s">
        <v>3302</v>
      </c>
      <c r="AG109" s="23" t="s">
        <v>754</v>
      </c>
      <c r="AH109" s="23" t="s">
        <v>761</v>
      </c>
      <c r="AI109" s="23" t="s">
        <v>767</v>
      </c>
      <c r="AJ109" s="23" t="s">
        <v>772</v>
      </c>
      <c r="AK109" s="23" t="s">
        <v>777</v>
      </c>
      <c r="AL109" s="23" t="s">
        <v>782</v>
      </c>
      <c r="AM109" s="23" t="s">
        <v>787</v>
      </c>
      <c r="AN109" s="23" t="s">
        <v>792</v>
      </c>
      <c r="AO109" s="19" t="s">
        <v>1659</v>
      </c>
      <c r="AP109" s="19" t="s">
        <v>1660</v>
      </c>
      <c r="AQ109" s="19" t="s">
        <v>801</v>
      </c>
      <c r="AR109" s="19" t="s">
        <v>1661</v>
      </c>
      <c r="AS109" s="213" t="s">
        <v>1662</v>
      </c>
      <c r="AT109" s="213" t="s">
        <v>1663</v>
      </c>
      <c r="AU109" s="213" t="s">
        <v>1664</v>
      </c>
      <c r="AV109" s="60" t="s">
        <v>1532</v>
      </c>
      <c r="AW109" s="214" t="s">
        <v>2364</v>
      </c>
      <c r="AX109" s="214" t="s">
        <v>3632</v>
      </c>
      <c r="AY109" s="231" t="s">
        <v>3296</v>
      </c>
    </row>
    <row r="110" spans="1:51" ht="20.25" customHeight="1" x14ac:dyDescent="0.25">
      <c r="A110" s="32"/>
      <c r="B110" s="33"/>
      <c r="C110" s="22" t="s">
        <v>66</v>
      </c>
      <c r="D110" s="18" t="s">
        <v>755</v>
      </c>
      <c r="E110" s="18" t="s">
        <v>762</v>
      </c>
      <c r="F110" s="18" t="s">
        <v>768</v>
      </c>
      <c r="G110" s="18" t="s">
        <v>773</v>
      </c>
      <c r="H110" s="18" t="s">
        <v>778</v>
      </c>
      <c r="I110" s="18" t="s">
        <v>783</v>
      </c>
      <c r="J110" s="18" t="s">
        <v>788</v>
      </c>
      <c r="K110" s="18" t="s">
        <v>793</v>
      </c>
      <c r="L110" s="19" t="s">
        <v>800</v>
      </c>
      <c r="M110" s="19" t="s">
        <v>1451</v>
      </c>
      <c r="N110" s="19" t="s">
        <v>802</v>
      </c>
      <c r="O110" s="19" t="s">
        <v>1025</v>
      </c>
      <c r="P110" s="19" t="s">
        <v>1461</v>
      </c>
      <c r="Q110" s="19" t="s">
        <v>1467</v>
      </c>
      <c r="R110" s="19" t="s">
        <v>1473</v>
      </c>
      <c r="S110" s="22" t="s">
        <v>1712</v>
      </c>
      <c r="T110" s="18" t="s">
        <v>2100</v>
      </c>
      <c r="U110" s="18" t="s">
        <v>762</v>
      </c>
      <c r="V110" s="18" t="s">
        <v>2101</v>
      </c>
      <c r="W110" s="18" t="s">
        <v>773</v>
      </c>
      <c r="X110" s="18" t="s">
        <v>2102</v>
      </c>
      <c r="Y110" s="18" t="s">
        <v>783</v>
      </c>
      <c r="Z110" s="18" t="s">
        <v>2103</v>
      </c>
      <c r="AA110" s="18" t="s">
        <v>793</v>
      </c>
      <c r="AD110" s="32"/>
      <c r="AE110" s="405"/>
      <c r="AF110" s="22" t="s">
        <v>66</v>
      </c>
      <c r="AG110" s="18" t="s">
        <v>755</v>
      </c>
      <c r="AH110" s="18" t="s">
        <v>762</v>
      </c>
      <c r="AI110" s="18" t="s">
        <v>768</v>
      </c>
      <c r="AJ110" s="18" t="s">
        <v>773</v>
      </c>
      <c r="AK110" s="18" t="s">
        <v>778</v>
      </c>
      <c r="AL110" s="18" t="s">
        <v>783</v>
      </c>
      <c r="AM110" s="18" t="s">
        <v>788</v>
      </c>
      <c r="AN110" s="18" t="s">
        <v>793</v>
      </c>
      <c r="AO110" s="19" t="s">
        <v>800</v>
      </c>
      <c r="AP110" s="19" t="s">
        <v>1451</v>
      </c>
      <c r="AQ110" s="19" t="s">
        <v>802</v>
      </c>
      <c r="AR110" s="19" t="s">
        <v>1025</v>
      </c>
      <c r="AS110" s="213" t="s">
        <v>1461</v>
      </c>
      <c r="AT110" s="213" t="s">
        <v>1467</v>
      </c>
      <c r="AU110" s="213" t="s">
        <v>1473</v>
      </c>
      <c r="AV110" s="60" t="s">
        <v>1330</v>
      </c>
      <c r="AW110" s="214" t="s">
        <v>2365</v>
      </c>
      <c r="AX110" s="214" t="s">
        <v>3633</v>
      </c>
      <c r="AY110" s="22" t="s">
        <v>1712</v>
      </c>
    </row>
    <row r="111" spans="1:51" ht="33" customHeight="1" x14ac:dyDescent="0.25">
      <c r="A111" s="32"/>
      <c r="B111" s="33"/>
      <c r="C111" s="22" t="s">
        <v>67</v>
      </c>
      <c r="D111" s="18" t="s">
        <v>756</v>
      </c>
      <c r="E111" s="18" t="s">
        <v>763</v>
      </c>
      <c r="F111" s="18" t="s">
        <v>769</v>
      </c>
      <c r="G111" s="18" t="s">
        <v>774</v>
      </c>
      <c r="H111" s="18" t="s">
        <v>779</v>
      </c>
      <c r="I111" s="18" t="s">
        <v>784</v>
      </c>
      <c r="J111" s="18" t="s">
        <v>789</v>
      </c>
      <c r="K111" s="18" t="s">
        <v>794</v>
      </c>
      <c r="L111" s="19" t="s">
        <v>1446</v>
      </c>
      <c r="M111" s="19" t="s">
        <v>1452</v>
      </c>
      <c r="N111" s="19" t="s">
        <v>803</v>
      </c>
      <c r="O111" s="19" t="s">
        <v>1456</v>
      </c>
      <c r="P111" s="19" t="s">
        <v>1462</v>
      </c>
      <c r="Q111" s="19" t="s">
        <v>1468</v>
      </c>
      <c r="R111" s="19" t="s">
        <v>1474</v>
      </c>
      <c r="S111" s="22" t="s">
        <v>1716</v>
      </c>
      <c r="T111" s="18" t="s">
        <v>2104</v>
      </c>
      <c r="U111" s="18" t="s">
        <v>763</v>
      </c>
      <c r="V111" s="18" t="s">
        <v>2105</v>
      </c>
      <c r="W111" s="18" t="s">
        <v>774</v>
      </c>
      <c r="X111" s="18" t="s">
        <v>2106</v>
      </c>
      <c r="Y111" s="18" t="s">
        <v>784</v>
      </c>
      <c r="Z111" s="18" t="s">
        <v>2107</v>
      </c>
      <c r="AA111" s="18" t="s">
        <v>794</v>
      </c>
      <c r="AD111" s="32"/>
      <c r="AE111" s="405"/>
      <c r="AF111" s="22" t="s">
        <v>67</v>
      </c>
      <c r="AG111" s="18" t="s">
        <v>756</v>
      </c>
      <c r="AH111" s="18" t="s">
        <v>763</v>
      </c>
      <c r="AI111" s="18" t="s">
        <v>769</v>
      </c>
      <c r="AJ111" s="18" t="s">
        <v>774</v>
      </c>
      <c r="AK111" s="18" t="s">
        <v>779</v>
      </c>
      <c r="AL111" s="18" t="s">
        <v>784</v>
      </c>
      <c r="AM111" s="18" t="s">
        <v>789</v>
      </c>
      <c r="AN111" s="18" t="s">
        <v>794</v>
      </c>
      <c r="AO111" s="19" t="s">
        <v>1446</v>
      </c>
      <c r="AP111" s="19" t="s">
        <v>1452</v>
      </c>
      <c r="AQ111" s="19" t="s">
        <v>803</v>
      </c>
      <c r="AR111" s="19" t="s">
        <v>1456</v>
      </c>
      <c r="AS111" s="213" t="s">
        <v>1462</v>
      </c>
      <c r="AT111" s="213" t="s">
        <v>1468</v>
      </c>
      <c r="AU111" s="213" t="s">
        <v>1474</v>
      </c>
      <c r="AV111" s="60" t="s">
        <v>1478</v>
      </c>
      <c r="AW111" s="214" t="s">
        <v>2366</v>
      </c>
      <c r="AX111" s="214" t="s">
        <v>3634</v>
      </c>
      <c r="AY111" s="22" t="s">
        <v>1716</v>
      </c>
    </row>
    <row r="112" spans="1:51" ht="22.5" customHeight="1" x14ac:dyDescent="0.25">
      <c r="A112" s="32"/>
      <c r="B112" s="33"/>
      <c r="C112" s="22" t="s">
        <v>68</v>
      </c>
      <c r="D112" s="18" t="s">
        <v>757</v>
      </c>
      <c r="E112" s="18" t="s">
        <v>764</v>
      </c>
      <c r="F112" s="18" t="s">
        <v>770</v>
      </c>
      <c r="G112" s="18" t="s">
        <v>775</v>
      </c>
      <c r="H112" s="18" t="s">
        <v>780</v>
      </c>
      <c r="I112" s="18" t="s">
        <v>785</v>
      </c>
      <c r="J112" s="18" t="s">
        <v>790</v>
      </c>
      <c r="K112" s="18" t="s">
        <v>795</v>
      </c>
      <c r="L112" s="19" t="s">
        <v>1447</v>
      </c>
      <c r="M112" s="19" t="s">
        <v>852</v>
      </c>
      <c r="N112" s="19" t="s">
        <v>1665</v>
      </c>
      <c r="O112" s="19" t="s">
        <v>1457</v>
      </c>
      <c r="P112" s="19" t="s">
        <v>1463</v>
      </c>
      <c r="Q112" s="19" t="s">
        <v>1469</v>
      </c>
      <c r="R112" s="19" t="s">
        <v>1666</v>
      </c>
      <c r="S112" s="22" t="s">
        <v>1720</v>
      </c>
      <c r="T112" s="18" t="s">
        <v>2108</v>
      </c>
      <c r="U112" s="18" t="s">
        <v>764</v>
      </c>
      <c r="V112" s="18" t="s">
        <v>2109</v>
      </c>
      <c r="W112" s="18" t="s">
        <v>775</v>
      </c>
      <c r="X112" s="18" t="s">
        <v>2110</v>
      </c>
      <c r="Y112" s="18" t="s">
        <v>785</v>
      </c>
      <c r="Z112" s="18" t="s">
        <v>2111</v>
      </c>
      <c r="AA112" s="18" t="s">
        <v>795</v>
      </c>
      <c r="AD112" s="32"/>
      <c r="AE112" s="405"/>
      <c r="AF112" s="22" t="s">
        <v>68</v>
      </c>
      <c r="AG112" s="18" t="s">
        <v>757</v>
      </c>
      <c r="AH112" s="18" t="s">
        <v>764</v>
      </c>
      <c r="AI112" s="18" t="s">
        <v>770</v>
      </c>
      <c r="AJ112" s="18" t="s">
        <v>775</v>
      </c>
      <c r="AK112" s="18" t="s">
        <v>780</v>
      </c>
      <c r="AL112" s="18" t="s">
        <v>785</v>
      </c>
      <c r="AM112" s="18" t="s">
        <v>790</v>
      </c>
      <c r="AN112" s="18" t="s">
        <v>795</v>
      </c>
      <c r="AO112" s="19" t="s">
        <v>1447</v>
      </c>
      <c r="AP112" s="19" t="s">
        <v>852</v>
      </c>
      <c r="AQ112" s="19" t="s">
        <v>1665</v>
      </c>
      <c r="AR112" s="19" t="s">
        <v>1457</v>
      </c>
      <c r="AS112" s="213" t="s">
        <v>1463</v>
      </c>
      <c r="AT112" s="213" t="s">
        <v>1469</v>
      </c>
      <c r="AU112" s="213" t="s">
        <v>1666</v>
      </c>
      <c r="AV112" s="60" t="s">
        <v>1666</v>
      </c>
      <c r="AW112" s="214" t="s">
        <v>2367</v>
      </c>
      <c r="AX112" s="214" t="s">
        <v>3635</v>
      </c>
      <c r="AY112" s="22" t="s">
        <v>1720</v>
      </c>
    </row>
    <row r="113" spans="1:51" ht="22.5" customHeight="1" x14ac:dyDescent="0.25">
      <c r="A113" s="32"/>
      <c r="B113" s="33"/>
      <c r="C113" s="22" t="s">
        <v>69</v>
      </c>
      <c r="D113" s="18" t="s">
        <v>758</v>
      </c>
      <c r="E113" s="18" t="s">
        <v>765</v>
      </c>
      <c r="F113" s="18" t="s">
        <v>771</v>
      </c>
      <c r="G113" s="18" t="s">
        <v>776</v>
      </c>
      <c r="H113" s="18" t="s">
        <v>781</v>
      </c>
      <c r="I113" s="18" t="s">
        <v>786</v>
      </c>
      <c r="J113" s="18" t="s">
        <v>791</v>
      </c>
      <c r="K113" s="18" t="s">
        <v>796</v>
      </c>
      <c r="L113" s="19" t="s">
        <v>1448</v>
      </c>
      <c r="M113" s="19" t="s">
        <v>1283</v>
      </c>
      <c r="N113" s="19" t="s">
        <v>1250</v>
      </c>
      <c r="O113" s="19" t="s">
        <v>1458</v>
      </c>
      <c r="P113" s="19" t="s">
        <v>1464</v>
      </c>
      <c r="Q113" s="19" t="s">
        <v>1470</v>
      </c>
      <c r="R113" s="19" t="s">
        <v>1475</v>
      </c>
      <c r="S113" s="22" t="s">
        <v>1724</v>
      </c>
      <c r="T113" s="18" t="s">
        <v>2112</v>
      </c>
      <c r="U113" s="18" t="s">
        <v>765</v>
      </c>
      <c r="V113" s="18" t="s">
        <v>2113</v>
      </c>
      <c r="W113" s="18" t="s">
        <v>776</v>
      </c>
      <c r="X113" s="18" t="s">
        <v>2114</v>
      </c>
      <c r="Y113" s="18" t="s">
        <v>786</v>
      </c>
      <c r="Z113" s="18" t="s">
        <v>2115</v>
      </c>
      <c r="AA113" s="18" t="s">
        <v>796</v>
      </c>
      <c r="AD113" s="32"/>
      <c r="AE113" s="405"/>
      <c r="AF113" s="22" t="s">
        <v>3297</v>
      </c>
      <c r="AG113" s="18" t="s">
        <v>758</v>
      </c>
      <c r="AH113" s="18" t="s">
        <v>765</v>
      </c>
      <c r="AI113" s="18" t="s">
        <v>771</v>
      </c>
      <c r="AJ113" s="18" t="s">
        <v>776</v>
      </c>
      <c r="AK113" s="18" t="s">
        <v>781</v>
      </c>
      <c r="AL113" s="18" t="s">
        <v>786</v>
      </c>
      <c r="AM113" s="18" t="s">
        <v>791</v>
      </c>
      <c r="AN113" s="18" t="s">
        <v>796</v>
      </c>
      <c r="AO113" s="19" t="s">
        <v>1448</v>
      </c>
      <c r="AP113" s="19" t="s">
        <v>1283</v>
      </c>
      <c r="AQ113" s="19" t="s">
        <v>1250</v>
      </c>
      <c r="AR113" s="19" t="s">
        <v>1458</v>
      </c>
      <c r="AS113" s="213" t="s">
        <v>1464</v>
      </c>
      <c r="AT113" s="213" t="s">
        <v>1470</v>
      </c>
      <c r="AU113" s="213" t="s">
        <v>1475</v>
      </c>
      <c r="AV113" s="60" t="s">
        <v>1479</v>
      </c>
      <c r="AW113" s="214" t="s">
        <v>2368</v>
      </c>
      <c r="AX113" s="214" t="s">
        <v>3636</v>
      </c>
      <c r="AY113" s="231" t="s">
        <v>3300</v>
      </c>
    </row>
    <row r="114" spans="1:51" ht="33.75" customHeight="1" x14ac:dyDescent="0.25">
      <c r="A114" s="34"/>
      <c r="B114" s="35"/>
      <c r="C114" s="22" t="s">
        <v>70</v>
      </c>
      <c r="D114" s="18" t="s">
        <v>759</v>
      </c>
      <c r="E114" s="18" t="s">
        <v>969</v>
      </c>
      <c r="F114" s="18" t="s">
        <v>970</v>
      </c>
      <c r="G114" s="18" t="s">
        <v>972</v>
      </c>
      <c r="H114" s="18" t="s">
        <v>974</v>
      </c>
      <c r="I114" s="18" t="s">
        <v>976</v>
      </c>
      <c r="J114" s="18" t="s">
        <v>978</v>
      </c>
      <c r="K114" s="23" t="s">
        <v>797</v>
      </c>
      <c r="L114" s="19" t="s">
        <v>1449</v>
      </c>
      <c r="M114" s="19" t="s">
        <v>1449</v>
      </c>
      <c r="N114" s="19" t="s">
        <v>1454</v>
      </c>
      <c r="O114" s="19" t="s">
        <v>1459</v>
      </c>
      <c r="P114" s="19" t="s">
        <v>1465</v>
      </c>
      <c r="Q114" s="19" t="s">
        <v>1471</v>
      </c>
      <c r="R114" s="19" t="s">
        <v>1476</v>
      </c>
      <c r="S114" s="22" t="s">
        <v>1729</v>
      </c>
      <c r="T114" s="18" t="s">
        <v>2116</v>
      </c>
      <c r="U114" s="18" t="s">
        <v>2117</v>
      </c>
      <c r="V114" s="18" t="s">
        <v>2118</v>
      </c>
      <c r="W114" s="18" t="s">
        <v>2119</v>
      </c>
      <c r="X114" s="18" t="s">
        <v>2120</v>
      </c>
      <c r="Y114" s="18" t="s">
        <v>2121</v>
      </c>
      <c r="Z114" s="18" t="s">
        <v>2122</v>
      </c>
      <c r="AA114" s="23" t="s">
        <v>797</v>
      </c>
      <c r="AD114" s="34"/>
      <c r="AE114" s="406"/>
      <c r="AF114" s="22" t="s">
        <v>70</v>
      </c>
      <c r="AG114" s="18" t="s">
        <v>759</v>
      </c>
      <c r="AH114" s="18" t="s">
        <v>969</v>
      </c>
      <c r="AI114" s="18" t="s">
        <v>970</v>
      </c>
      <c r="AJ114" s="18" t="s">
        <v>972</v>
      </c>
      <c r="AK114" s="18" t="s">
        <v>974</v>
      </c>
      <c r="AL114" s="18" t="s">
        <v>976</v>
      </c>
      <c r="AM114" s="18" t="s">
        <v>978</v>
      </c>
      <c r="AN114" s="23" t="s">
        <v>797</v>
      </c>
      <c r="AO114" s="19" t="s">
        <v>1449</v>
      </c>
      <c r="AP114" s="19" t="s">
        <v>1449</v>
      </c>
      <c r="AQ114" s="19" t="s">
        <v>1454</v>
      </c>
      <c r="AR114" s="19" t="s">
        <v>1459</v>
      </c>
      <c r="AS114" s="213" t="s">
        <v>1465</v>
      </c>
      <c r="AT114" s="213" t="s">
        <v>1471</v>
      </c>
      <c r="AU114" s="213" t="s">
        <v>1476</v>
      </c>
      <c r="AV114" s="60" t="s">
        <v>1480</v>
      </c>
      <c r="AW114" s="60" t="s">
        <v>2369</v>
      </c>
      <c r="AX114" s="214" t="s">
        <v>3637</v>
      </c>
      <c r="AY114" s="22" t="s">
        <v>1729</v>
      </c>
    </row>
    <row r="115" spans="1:51" ht="35.25" customHeight="1" x14ac:dyDescent="0.25">
      <c r="A115" s="34"/>
      <c r="B115" s="35"/>
      <c r="C115" s="22" t="s">
        <v>71</v>
      </c>
      <c r="D115" s="23" t="s">
        <v>760</v>
      </c>
      <c r="E115" s="18" t="s">
        <v>766</v>
      </c>
      <c r="F115" s="18" t="s">
        <v>971</v>
      </c>
      <c r="G115" s="18" t="s">
        <v>973</v>
      </c>
      <c r="H115" s="18" t="s">
        <v>975</v>
      </c>
      <c r="I115" s="18" t="s">
        <v>977</v>
      </c>
      <c r="J115" s="18" t="s">
        <v>979</v>
      </c>
      <c r="K115" s="18" t="s">
        <v>798</v>
      </c>
      <c r="L115" s="19" t="s">
        <v>1450</v>
      </c>
      <c r="M115" s="19" t="s">
        <v>1453</v>
      </c>
      <c r="N115" s="19" t="s">
        <v>1455</v>
      </c>
      <c r="O115" s="19" t="s">
        <v>1460</v>
      </c>
      <c r="P115" s="19" t="s">
        <v>1466</v>
      </c>
      <c r="Q115" s="19" t="s">
        <v>1472</v>
      </c>
      <c r="R115" s="19" t="s">
        <v>1477</v>
      </c>
      <c r="S115" s="22" t="s">
        <v>1737</v>
      </c>
      <c r="T115" s="23" t="s">
        <v>2123</v>
      </c>
      <c r="U115" s="18" t="s">
        <v>766</v>
      </c>
      <c r="V115" s="18" t="s">
        <v>1818</v>
      </c>
      <c r="W115" s="18" t="s">
        <v>2124</v>
      </c>
      <c r="X115" s="18" t="s">
        <v>2125</v>
      </c>
      <c r="Y115" s="18" t="s">
        <v>2126</v>
      </c>
      <c r="Z115" s="18" t="s">
        <v>2127</v>
      </c>
      <c r="AA115" s="18" t="s">
        <v>798</v>
      </c>
      <c r="AD115" s="34"/>
      <c r="AE115" s="406"/>
      <c r="AF115" s="22" t="s">
        <v>71</v>
      </c>
      <c r="AG115" s="23" t="s">
        <v>760</v>
      </c>
      <c r="AH115" s="18" t="s">
        <v>766</v>
      </c>
      <c r="AI115" s="18" t="s">
        <v>971</v>
      </c>
      <c r="AJ115" s="18" t="s">
        <v>973</v>
      </c>
      <c r="AK115" s="18" t="s">
        <v>975</v>
      </c>
      <c r="AL115" s="18" t="s">
        <v>977</v>
      </c>
      <c r="AM115" s="18" t="s">
        <v>979</v>
      </c>
      <c r="AN115" s="18" t="s">
        <v>798</v>
      </c>
      <c r="AO115" s="19" t="s">
        <v>1450</v>
      </c>
      <c r="AP115" s="19" t="s">
        <v>1453</v>
      </c>
      <c r="AQ115" s="19" t="s">
        <v>1455</v>
      </c>
      <c r="AR115" s="19" t="s">
        <v>1460</v>
      </c>
      <c r="AS115" s="213" t="s">
        <v>1466</v>
      </c>
      <c r="AT115" s="213" t="s">
        <v>1472</v>
      </c>
      <c r="AU115" s="213" t="s">
        <v>1477</v>
      </c>
      <c r="AV115" s="60" t="s">
        <v>1481</v>
      </c>
      <c r="AW115" s="61" t="s">
        <v>2370</v>
      </c>
      <c r="AX115" s="427" t="s">
        <v>3638</v>
      </c>
      <c r="AY115" s="22" t="s">
        <v>1737</v>
      </c>
    </row>
    <row r="116" spans="1:51" ht="33" customHeight="1" x14ac:dyDescent="0.25">
      <c r="A116" s="30" t="s">
        <v>805</v>
      </c>
      <c r="B116" s="31">
        <v>460</v>
      </c>
      <c r="C116" s="17" t="s">
        <v>65</v>
      </c>
      <c r="D116" s="42">
        <v>19</v>
      </c>
      <c r="E116" s="42">
        <v>19</v>
      </c>
      <c r="F116" s="42">
        <v>19</v>
      </c>
      <c r="G116" s="42">
        <v>19</v>
      </c>
      <c r="H116" s="42">
        <v>19</v>
      </c>
      <c r="I116" s="42">
        <v>19</v>
      </c>
      <c r="J116" s="42">
        <v>19</v>
      </c>
      <c r="K116" s="42">
        <v>23</v>
      </c>
      <c r="L116" s="19" t="s">
        <v>1600</v>
      </c>
      <c r="M116" s="19" t="s">
        <v>1600</v>
      </c>
      <c r="N116" s="19" t="s">
        <v>1600</v>
      </c>
      <c r="O116" s="19" t="s">
        <v>1600</v>
      </c>
      <c r="P116" s="19" t="s">
        <v>1600</v>
      </c>
      <c r="Q116" s="19" t="s">
        <v>1600</v>
      </c>
      <c r="R116" s="19" t="s">
        <v>1600</v>
      </c>
      <c r="S116" s="17" t="s">
        <v>1706</v>
      </c>
      <c r="T116" s="42">
        <v>19</v>
      </c>
      <c r="U116" s="42">
        <v>19</v>
      </c>
      <c r="V116" s="42">
        <v>19</v>
      </c>
      <c r="W116" s="42">
        <v>19</v>
      </c>
      <c r="X116" s="42">
        <v>19</v>
      </c>
      <c r="Y116" s="42">
        <v>19</v>
      </c>
      <c r="Z116" s="42">
        <v>19</v>
      </c>
      <c r="AA116" s="42">
        <v>23</v>
      </c>
      <c r="AD116" s="30" t="s">
        <v>805</v>
      </c>
      <c r="AE116" s="404">
        <v>460</v>
      </c>
      <c r="AF116" s="17" t="s">
        <v>65</v>
      </c>
      <c r="AG116" s="42">
        <v>19</v>
      </c>
      <c r="AH116" s="42">
        <v>19</v>
      </c>
      <c r="AI116" s="42">
        <v>19</v>
      </c>
      <c r="AJ116" s="42">
        <v>19</v>
      </c>
      <c r="AK116" s="42">
        <v>19</v>
      </c>
      <c r="AL116" s="42">
        <v>19</v>
      </c>
      <c r="AM116" s="42">
        <v>19</v>
      </c>
      <c r="AN116" s="42">
        <v>23</v>
      </c>
      <c r="AO116" s="19" t="s">
        <v>1600</v>
      </c>
      <c r="AP116" s="19" t="s">
        <v>1600</v>
      </c>
      <c r="AQ116" s="19" t="s">
        <v>1600</v>
      </c>
      <c r="AR116" s="19" t="s">
        <v>1600</v>
      </c>
      <c r="AS116" s="213" t="s">
        <v>1600</v>
      </c>
      <c r="AT116" s="213" t="s">
        <v>1600</v>
      </c>
      <c r="AU116" s="213" t="s">
        <v>1600</v>
      </c>
      <c r="AV116" s="60" t="s">
        <v>1528</v>
      </c>
      <c r="AW116" s="60" t="s">
        <v>1615</v>
      </c>
      <c r="AX116" s="60"/>
      <c r="AY116" s="17" t="s">
        <v>1706</v>
      </c>
    </row>
    <row r="117" spans="1:51" ht="23.25" customHeight="1" x14ac:dyDescent="0.25">
      <c r="A117" s="32" t="s">
        <v>2128</v>
      </c>
      <c r="B117" s="33"/>
      <c r="C117" s="22" t="s">
        <v>994</v>
      </c>
      <c r="D117" s="23" t="s">
        <v>806</v>
      </c>
      <c r="E117" s="23" t="s">
        <v>811</v>
      </c>
      <c r="F117" s="23" t="s">
        <v>816</v>
      </c>
      <c r="G117" s="23" t="s">
        <v>799</v>
      </c>
      <c r="H117" s="23" t="s">
        <v>799</v>
      </c>
      <c r="I117" s="23" t="s">
        <v>831</v>
      </c>
      <c r="J117" s="18" t="s">
        <v>835</v>
      </c>
      <c r="K117" s="23" t="s">
        <v>840</v>
      </c>
      <c r="L117" s="19" t="s">
        <v>1667</v>
      </c>
      <c r="M117" s="19" t="s">
        <v>848</v>
      </c>
      <c r="N117" s="19" t="s">
        <v>849</v>
      </c>
      <c r="O117" s="19" t="s">
        <v>1668</v>
      </c>
      <c r="P117" s="19" t="s">
        <v>1669</v>
      </c>
      <c r="Q117" s="19" t="s">
        <v>1670</v>
      </c>
      <c r="R117" s="19" t="s">
        <v>1663</v>
      </c>
      <c r="S117" s="22" t="s">
        <v>1707</v>
      </c>
      <c r="T117" s="23" t="s">
        <v>2129</v>
      </c>
      <c r="U117" s="23" t="s">
        <v>811</v>
      </c>
      <c r="V117" s="23" t="s">
        <v>2130</v>
      </c>
      <c r="W117" s="23" t="s">
        <v>799</v>
      </c>
      <c r="X117" s="23" t="s">
        <v>2099</v>
      </c>
      <c r="Y117" s="23" t="s">
        <v>831</v>
      </c>
      <c r="Z117" s="18" t="s">
        <v>2131</v>
      </c>
      <c r="AA117" s="23" t="s">
        <v>840</v>
      </c>
      <c r="AD117" s="32" t="s">
        <v>2128</v>
      </c>
      <c r="AE117" s="405"/>
      <c r="AF117" s="22" t="s">
        <v>3304</v>
      </c>
      <c r="AG117" s="23" t="s">
        <v>806</v>
      </c>
      <c r="AH117" s="23" t="s">
        <v>811</v>
      </c>
      <c r="AI117" s="23" t="s">
        <v>816</v>
      </c>
      <c r="AJ117" s="23" t="s">
        <v>799</v>
      </c>
      <c r="AK117" s="23" t="s">
        <v>799</v>
      </c>
      <c r="AL117" s="23" t="s">
        <v>831</v>
      </c>
      <c r="AM117" s="18" t="s">
        <v>835</v>
      </c>
      <c r="AN117" s="23" t="s">
        <v>840</v>
      </c>
      <c r="AO117" s="19" t="s">
        <v>1667</v>
      </c>
      <c r="AP117" s="19" t="s">
        <v>848</v>
      </c>
      <c r="AQ117" s="19" t="s">
        <v>849</v>
      </c>
      <c r="AR117" s="19" t="s">
        <v>1668</v>
      </c>
      <c r="AS117" s="213" t="s">
        <v>1669</v>
      </c>
      <c r="AT117" s="213" t="s">
        <v>1670</v>
      </c>
      <c r="AU117" s="213" t="s">
        <v>1663</v>
      </c>
      <c r="AV117" s="60" t="s">
        <v>1671</v>
      </c>
      <c r="AW117" s="214" t="s">
        <v>2371</v>
      </c>
      <c r="AX117" s="214" t="s">
        <v>3639</v>
      </c>
      <c r="AY117" s="231" t="s">
        <v>3299</v>
      </c>
    </row>
    <row r="118" spans="1:51" ht="21.75" customHeight="1" x14ac:dyDescent="0.25">
      <c r="A118" s="32"/>
      <c r="B118" s="33"/>
      <c r="C118" s="22" t="s">
        <v>66</v>
      </c>
      <c r="D118" s="47" t="s">
        <v>807</v>
      </c>
      <c r="E118" s="18" t="s">
        <v>493</v>
      </c>
      <c r="F118" s="18" t="s">
        <v>817</v>
      </c>
      <c r="G118" s="18" t="s">
        <v>174</v>
      </c>
      <c r="H118" s="18" t="s">
        <v>826</v>
      </c>
      <c r="I118" s="18" t="s">
        <v>270</v>
      </c>
      <c r="J118" s="18" t="s">
        <v>836</v>
      </c>
      <c r="K118" s="18" t="s">
        <v>841</v>
      </c>
      <c r="L118" s="19" t="s">
        <v>1482</v>
      </c>
      <c r="M118" s="19" t="s">
        <v>1484</v>
      </c>
      <c r="N118" s="19" t="s">
        <v>850</v>
      </c>
      <c r="O118" s="19" t="s">
        <v>1672</v>
      </c>
      <c r="P118" s="19" t="s">
        <v>1493</v>
      </c>
      <c r="Q118" s="19" t="s">
        <v>1499</v>
      </c>
      <c r="R118" s="19" t="s">
        <v>1503</v>
      </c>
      <c r="S118" s="22" t="s">
        <v>1712</v>
      </c>
      <c r="T118" s="47" t="s">
        <v>2132</v>
      </c>
      <c r="U118" s="18" t="s">
        <v>493</v>
      </c>
      <c r="V118" s="18" t="s">
        <v>2133</v>
      </c>
      <c r="W118" s="18" t="s">
        <v>174</v>
      </c>
      <c r="X118" s="18" t="s">
        <v>2134</v>
      </c>
      <c r="Y118" s="18" t="s">
        <v>270</v>
      </c>
      <c r="Z118" s="18" t="s">
        <v>2135</v>
      </c>
      <c r="AA118" s="18" t="s">
        <v>841</v>
      </c>
      <c r="AD118" s="32"/>
      <c r="AE118" s="405"/>
      <c r="AF118" s="22" t="s">
        <v>66</v>
      </c>
      <c r="AG118" s="47" t="s">
        <v>807</v>
      </c>
      <c r="AH118" s="18" t="s">
        <v>493</v>
      </c>
      <c r="AI118" s="18" t="s">
        <v>817</v>
      </c>
      <c r="AJ118" s="18" t="s">
        <v>174</v>
      </c>
      <c r="AK118" s="18" t="s">
        <v>826</v>
      </c>
      <c r="AL118" s="18" t="s">
        <v>270</v>
      </c>
      <c r="AM118" s="18" t="s">
        <v>836</v>
      </c>
      <c r="AN118" s="18" t="s">
        <v>841</v>
      </c>
      <c r="AO118" s="19" t="s">
        <v>1482</v>
      </c>
      <c r="AP118" s="19" t="s">
        <v>1484</v>
      </c>
      <c r="AQ118" s="19" t="s">
        <v>850</v>
      </c>
      <c r="AR118" s="19" t="s">
        <v>1672</v>
      </c>
      <c r="AS118" s="213" t="s">
        <v>1493</v>
      </c>
      <c r="AT118" s="213" t="s">
        <v>1499</v>
      </c>
      <c r="AU118" s="213" t="s">
        <v>1503</v>
      </c>
      <c r="AV118" s="60" t="s">
        <v>1508</v>
      </c>
      <c r="AW118" s="214" t="s">
        <v>2372</v>
      </c>
      <c r="AX118" s="214" t="s">
        <v>3640</v>
      </c>
      <c r="AY118" s="22" t="s">
        <v>1712</v>
      </c>
    </row>
    <row r="119" spans="1:51" ht="35.25" customHeight="1" x14ac:dyDescent="0.25">
      <c r="A119" s="32"/>
      <c r="B119" s="33"/>
      <c r="C119" s="22" t="s">
        <v>67</v>
      </c>
      <c r="D119" s="47" t="s">
        <v>808</v>
      </c>
      <c r="E119" s="18" t="s">
        <v>812</v>
      </c>
      <c r="F119" s="18" t="s">
        <v>818</v>
      </c>
      <c r="G119" s="18" t="s">
        <v>822</v>
      </c>
      <c r="H119" s="18" t="s">
        <v>827</v>
      </c>
      <c r="I119" s="18" t="s">
        <v>832</v>
      </c>
      <c r="J119" s="18" t="s">
        <v>837</v>
      </c>
      <c r="K119" s="18" t="s">
        <v>842</v>
      </c>
      <c r="L119" s="19" t="s">
        <v>846</v>
      </c>
      <c r="M119" s="19" t="s">
        <v>1485</v>
      </c>
      <c r="N119" s="19" t="s">
        <v>851</v>
      </c>
      <c r="O119" s="19" t="s">
        <v>1490</v>
      </c>
      <c r="P119" s="19" t="s">
        <v>1494</v>
      </c>
      <c r="Q119" s="19" t="s">
        <v>1500</v>
      </c>
      <c r="R119" s="19" t="s">
        <v>1504</v>
      </c>
      <c r="S119" s="22" t="s">
        <v>1716</v>
      </c>
      <c r="T119" s="47" t="s">
        <v>2136</v>
      </c>
      <c r="U119" s="18" t="s">
        <v>812</v>
      </c>
      <c r="V119" s="18" t="s">
        <v>2137</v>
      </c>
      <c r="W119" s="18" t="s">
        <v>822</v>
      </c>
      <c r="X119" s="18" t="s">
        <v>2138</v>
      </c>
      <c r="Y119" s="18" t="s">
        <v>832</v>
      </c>
      <c r="Z119" s="18" t="s">
        <v>2139</v>
      </c>
      <c r="AA119" s="18" t="s">
        <v>842</v>
      </c>
      <c r="AD119" s="32"/>
      <c r="AE119" s="405"/>
      <c r="AF119" s="22" t="s">
        <v>67</v>
      </c>
      <c r="AG119" s="47" t="s">
        <v>808</v>
      </c>
      <c r="AH119" s="18" t="s">
        <v>812</v>
      </c>
      <c r="AI119" s="18" t="s">
        <v>818</v>
      </c>
      <c r="AJ119" s="18" t="s">
        <v>822</v>
      </c>
      <c r="AK119" s="18" t="s">
        <v>827</v>
      </c>
      <c r="AL119" s="18" t="s">
        <v>832</v>
      </c>
      <c r="AM119" s="18" t="s">
        <v>837</v>
      </c>
      <c r="AN119" s="18" t="s">
        <v>842</v>
      </c>
      <c r="AO119" s="19" t="s">
        <v>846</v>
      </c>
      <c r="AP119" s="19" t="s">
        <v>1485</v>
      </c>
      <c r="AQ119" s="19" t="s">
        <v>851</v>
      </c>
      <c r="AR119" s="19" t="s">
        <v>1490</v>
      </c>
      <c r="AS119" s="213" t="s">
        <v>1494</v>
      </c>
      <c r="AT119" s="213" t="s">
        <v>1500</v>
      </c>
      <c r="AU119" s="213" t="s">
        <v>1504</v>
      </c>
      <c r="AV119" s="60" t="s">
        <v>1509</v>
      </c>
      <c r="AW119" s="214" t="s">
        <v>2373</v>
      </c>
      <c r="AX119" s="214" t="s">
        <v>3641</v>
      </c>
      <c r="AY119" s="22" t="s">
        <v>1716</v>
      </c>
    </row>
    <row r="120" spans="1:51" ht="21.75" customHeight="1" x14ac:dyDescent="0.25">
      <c r="A120" s="32"/>
      <c r="B120" s="33"/>
      <c r="C120" s="22" t="s">
        <v>68</v>
      </c>
      <c r="D120" s="47" t="s">
        <v>809</v>
      </c>
      <c r="E120" s="23" t="s">
        <v>813</v>
      </c>
      <c r="F120" s="18" t="s">
        <v>819</v>
      </c>
      <c r="G120" s="18" t="s">
        <v>823</v>
      </c>
      <c r="H120" s="18" t="s">
        <v>828</v>
      </c>
      <c r="I120" s="18" t="s">
        <v>833</v>
      </c>
      <c r="J120" s="18" t="s">
        <v>838</v>
      </c>
      <c r="K120" s="18" t="s">
        <v>843</v>
      </c>
      <c r="L120" s="19" t="s">
        <v>1483</v>
      </c>
      <c r="M120" s="19" t="s">
        <v>1486</v>
      </c>
      <c r="N120" s="19" t="s">
        <v>852</v>
      </c>
      <c r="O120" s="19" t="s">
        <v>1491</v>
      </c>
      <c r="P120" s="19" t="s">
        <v>1495</v>
      </c>
      <c r="Q120" s="19" t="s">
        <v>1501</v>
      </c>
      <c r="R120" s="19" t="s">
        <v>1505</v>
      </c>
      <c r="S120" s="22" t="s">
        <v>1720</v>
      </c>
      <c r="T120" s="47" t="s">
        <v>2140</v>
      </c>
      <c r="U120" s="23" t="s">
        <v>813</v>
      </c>
      <c r="V120" s="18" t="s">
        <v>2141</v>
      </c>
      <c r="W120" s="18" t="s">
        <v>823</v>
      </c>
      <c r="X120" s="18" t="s">
        <v>2142</v>
      </c>
      <c r="Y120" s="18" t="s">
        <v>833</v>
      </c>
      <c r="Z120" s="18" t="s">
        <v>2143</v>
      </c>
      <c r="AA120" s="18" t="s">
        <v>843</v>
      </c>
      <c r="AD120" s="32"/>
      <c r="AE120" s="405"/>
      <c r="AF120" s="22" t="s">
        <v>68</v>
      </c>
      <c r="AG120" s="47" t="s">
        <v>809</v>
      </c>
      <c r="AH120" s="23" t="s">
        <v>813</v>
      </c>
      <c r="AI120" s="18" t="s">
        <v>819</v>
      </c>
      <c r="AJ120" s="18" t="s">
        <v>823</v>
      </c>
      <c r="AK120" s="18" t="s">
        <v>828</v>
      </c>
      <c r="AL120" s="18" t="s">
        <v>833</v>
      </c>
      <c r="AM120" s="18" t="s">
        <v>838</v>
      </c>
      <c r="AN120" s="18" t="s">
        <v>843</v>
      </c>
      <c r="AO120" s="19" t="s">
        <v>1483</v>
      </c>
      <c r="AP120" s="19" t="s">
        <v>1486</v>
      </c>
      <c r="AQ120" s="19" t="s">
        <v>852</v>
      </c>
      <c r="AR120" s="19" t="s">
        <v>1491</v>
      </c>
      <c r="AS120" s="213" t="s">
        <v>1495</v>
      </c>
      <c r="AT120" s="213" t="s">
        <v>1501</v>
      </c>
      <c r="AU120" s="213" t="s">
        <v>1505</v>
      </c>
      <c r="AV120" s="60" t="s">
        <v>1510</v>
      </c>
      <c r="AW120" s="214" t="s">
        <v>2374</v>
      </c>
      <c r="AX120" s="214" t="s">
        <v>3642</v>
      </c>
      <c r="AY120" s="22" t="s">
        <v>1720</v>
      </c>
    </row>
    <row r="121" spans="1:51" ht="24" customHeight="1" x14ac:dyDescent="0.25">
      <c r="A121" s="32"/>
      <c r="B121" s="33"/>
      <c r="C121" s="22" t="s">
        <v>69</v>
      </c>
      <c r="D121" s="47" t="s">
        <v>810</v>
      </c>
      <c r="E121" s="18" t="s">
        <v>814</v>
      </c>
      <c r="F121" s="18" t="s">
        <v>820</v>
      </c>
      <c r="G121" s="23" t="s">
        <v>824</v>
      </c>
      <c r="H121" s="18" t="s">
        <v>829</v>
      </c>
      <c r="I121" s="18" t="s">
        <v>834</v>
      </c>
      <c r="J121" s="18" t="s">
        <v>839</v>
      </c>
      <c r="K121" s="18" t="s">
        <v>844</v>
      </c>
      <c r="L121" s="19" t="s">
        <v>1113</v>
      </c>
      <c r="M121" s="19" t="s">
        <v>1487</v>
      </c>
      <c r="N121" s="19" t="s">
        <v>1489</v>
      </c>
      <c r="O121" s="19" t="s">
        <v>1093</v>
      </c>
      <c r="P121" s="19" t="s">
        <v>1496</v>
      </c>
      <c r="Q121" s="19" t="s">
        <v>1414</v>
      </c>
      <c r="R121" s="19" t="s">
        <v>1093</v>
      </c>
      <c r="S121" s="22" t="s">
        <v>1724</v>
      </c>
      <c r="T121" s="47" t="s">
        <v>2144</v>
      </c>
      <c r="U121" s="18" t="s">
        <v>814</v>
      </c>
      <c r="V121" s="18" t="s">
        <v>2145</v>
      </c>
      <c r="W121" s="23" t="s">
        <v>824</v>
      </c>
      <c r="X121" s="18" t="s">
        <v>2146</v>
      </c>
      <c r="Y121" s="18" t="s">
        <v>834</v>
      </c>
      <c r="Z121" s="18" t="s">
        <v>2147</v>
      </c>
      <c r="AA121" s="18" t="s">
        <v>844</v>
      </c>
      <c r="AD121" s="32"/>
      <c r="AE121" s="405"/>
      <c r="AF121" s="22" t="s">
        <v>3297</v>
      </c>
      <c r="AG121" s="47" t="s">
        <v>810</v>
      </c>
      <c r="AH121" s="18" t="s">
        <v>814</v>
      </c>
      <c r="AI121" s="18" t="s">
        <v>820</v>
      </c>
      <c r="AJ121" s="23" t="s">
        <v>824</v>
      </c>
      <c r="AK121" s="18" t="s">
        <v>829</v>
      </c>
      <c r="AL121" s="18" t="s">
        <v>834</v>
      </c>
      <c r="AM121" s="18" t="s">
        <v>839</v>
      </c>
      <c r="AN121" s="18" t="s">
        <v>844</v>
      </c>
      <c r="AO121" s="19" t="s">
        <v>1113</v>
      </c>
      <c r="AP121" s="19" t="s">
        <v>1487</v>
      </c>
      <c r="AQ121" s="19" t="s">
        <v>1489</v>
      </c>
      <c r="AR121" s="19" t="s">
        <v>1093</v>
      </c>
      <c r="AS121" s="213" t="s">
        <v>1496</v>
      </c>
      <c r="AT121" s="213" t="s">
        <v>1414</v>
      </c>
      <c r="AU121" s="213" t="s">
        <v>1093</v>
      </c>
      <c r="AV121" s="60" t="s">
        <v>1511</v>
      </c>
      <c r="AW121" s="214" t="s">
        <v>2375</v>
      </c>
      <c r="AX121" s="214" t="s">
        <v>3643</v>
      </c>
      <c r="AY121" s="231" t="s">
        <v>3300</v>
      </c>
    </row>
    <row r="122" spans="1:51" ht="33.75" customHeight="1" x14ac:dyDescent="0.25">
      <c r="A122" s="32"/>
      <c r="B122" s="33"/>
      <c r="C122" s="22" t="s">
        <v>70</v>
      </c>
      <c r="D122" s="48" t="s">
        <v>388</v>
      </c>
      <c r="E122" s="23" t="s">
        <v>439</v>
      </c>
      <c r="F122" s="18" t="s">
        <v>980</v>
      </c>
      <c r="G122" s="18" t="s">
        <v>981</v>
      </c>
      <c r="H122" s="18" t="s">
        <v>982</v>
      </c>
      <c r="I122" s="23" t="s">
        <v>330</v>
      </c>
      <c r="J122" s="23" t="s">
        <v>336</v>
      </c>
      <c r="K122" s="23" t="s">
        <v>845</v>
      </c>
      <c r="L122" s="19" t="s">
        <v>1673</v>
      </c>
      <c r="M122" s="19" t="s">
        <v>1488</v>
      </c>
      <c r="N122" s="19" t="s">
        <v>854</v>
      </c>
      <c r="O122" s="19" t="s">
        <v>1215</v>
      </c>
      <c r="P122" s="19" t="s">
        <v>1497</v>
      </c>
      <c r="Q122" s="19" t="s">
        <v>855</v>
      </c>
      <c r="R122" s="19" t="s">
        <v>1506</v>
      </c>
      <c r="S122" s="49" t="s">
        <v>1729</v>
      </c>
      <c r="T122" s="50" t="s">
        <v>1867</v>
      </c>
      <c r="U122" s="51" t="s">
        <v>439</v>
      </c>
      <c r="V122" s="52" t="s">
        <v>2148</v>
      </c>
      <c r="W122" s="52" t="s">
        <v>2149</v>
      </c>
      <c r="X122" s="52" t="s">
        <v>2150</v>
      </c>
      <c r="Y122" s="51" t="s">
        <v>330</v>
      </c>
      <c r="Z122" s="51" t="s">
        <v>2151</v>
      </c>
      <c r="AA122" s="51" t="s">
        <v>845</v>
      </c>
      <c r="AD122" s="32"/>
      <c r="AE122" s="405"/>
      <c r="AF122" s="22" t="s">
        <v>70</v>
      </c>
      <c r="AG122" s="48" t="s">
        <v>388</v>
      </c>
      <c r="AH122" s="23" t="s">
        <v>439</v>
      </c>
      <c r="AI122" s="18" t="s">
        <v>980</v>
      </c>
      <c r="AJ122" s="18" t="s">
        <v>981</v>
      </c>
      <c r="AK122" s="18" t="s">
        <v>982</v>
      </c>
      <c r="AL122" s="23" t="s">
        <v>330</v>
      </c>
      <c r="AM122" s="23" t="s">
        <v>336</v>
      </c>
      <c r="AN122" s="23" t="s">
        <v>845</v>
      </c>
      <c r="AO122" s="19" t="s">
        <v>1673</v>
      </c>
      <c r="AP122" s="19" t="s">
        <v>1488</v>
      </c>
      <c r="AQ122" s="19" t="s">
        <v>854</v>
      </c>
      <c r="AR122" s="19" t="s">
        <v>1215</v>
      </c>
      <c r="AS122" s="213" t="s">
        <v>1497</v>
      </c>
      <c r="AT122" s="213" t="s">
        <v>855</v>
      </c>
      <c r="AU122" s="213" t="s">
        <v>1506</v>
      </c>
      <c r="AV122" s="60" t="s">
        <v>1512</v>
      </c>
      <c r="AW122" s="60" t="s">
        <v>2376</v>
      </c>
      <c r="AX122" s="214" t="s">
        <v>3644</v>
      </c>
      <c r="AY122" s="49" t="s">
        <v>1729</v>
      </c>
    </row>
    <row r="123" spans="1:51" ht="36" customHeight="1" x14ac:dyDescent="0.25">
      <c r="A123" s="53"/>
      <c r="B123" s="54"/>
      <c r="C123" s="38" t="s">
        <v>71</v>
      </c>
      <c r="D123" s="47" t="s">
        <v>336</v>
      </c>
      <c r="E123" s="18" t="s">
        <v>815</v>
      </c>
      <c r="F123" s="18" t="s">
        <v>821</v>
      </c>
      <c r="G123" s="18" t="s">
        <v>825</v>
      </c>
      <c r="H123" s="18" t="s">
        <v>830</v>
      </c>
      <c r="I123" s="18" t="s">
        <v>330</v>
      </c>
      <c r="J123" s="23" t="s">
        <v>336</v>
      </c>
      <c r="K123" s="18" t="s">
        <v>336</v>
      </c>
      <c r="L123" s="19" t="s">
        <v>847</v>
      </c>
      <c r="M123" s="19" t="s">
        <v>1674</v>
      </c>
      <c r="N123" s="19" t="s">
        <v>853</v>
      </c>
      <c r="O123" s="19" t="s">
        <v>1492</v>
      </c>
      <c r="P123" s="19" t="s">
        <v>1498</v>
      </c>
      <c r="Q123" s="19" t="s">
        <v>1502</v>
      </c>
      <c r="R123" s="19" t="s">
        <v>1507</v>
      </c>
      <c r="S123" s="38" t="s">
        <v>1737</v>
      </c>
      <c r="T123" s="47" t="s">
        <v>2151</v>
      </c>
      <c r="U123" s="18" t="s">
        <v>815</v>
      </c>
      <c r="V123" s="18" t="s">
        <v>2152</v>
      </c>
      <c r="W123" s="18" t="s">
        <v>825</v>
      </c>
      <c r="X123" s="18" t="s">
        <v>2153</v>
      </c>
      <c r="Y123" s="18" t="s">
        <v>330</v>
      </c>
      <c r="Z123" s="23" t="s">
        <v>2151</v>
      </c>
      <c r="AA123" s="18" t="s">
        <v>336</v>
      </c>
      <c r="AD123" s="53"/>
      <c r="AE123" s="411"/>
      <c r="AF123" s="38" t="s">
        <v>71</v>
      </c>
      <c r="AG123" s="47" t="s">
        <v>336</v>
      </c>
      <c r="AH123" s="18" t="s">
        <v>815</v>
      </c>
      <c r="AI123" s="18" t="s">
        <v>821</v>
      </c>
      <c r="AJ123" s="18" t="s">
        <v>825</v>
      </c>
      <c r="AK123" s="18" t="s">
        <v>830</v>
      </c>
      <c r="AL123" s="18" t="s">
        <v>330</v>
      </c>
      <c r="AM123" s="23" t="s">
        <v>336</v>
      </c>
      <c r="AN123" s="18" t="s">
        <v>336</v>
      </c>
      <c r="AO123" s="19" t="s">
        <v>847</v>
      </c>
      <c r="AP123" s="19" t="s">
        <v>1674</v>
      </c>
      <c r="AQ123" s="19" t="s">
        <v>853</v>
      </c>
      <c r="AR123" s="19" t="s">
        <v>1492</v>
      </c>
      <c r="AS123" s="213" t="s">
        <v>1498</v>
      </c>
      <c r="AT123" s="213" t="s">
        <v>1502</v>
      </c>
      <c r="AU123" s="213" t="s">
        <v>1507</v>
      </c>
      <c r="AV123" s="60" t="s">
        <v>1513</v>
      </c>
      <c r="AW123" s="61" t="s">
        <v>2377</v>
      </c>
      <c r="AX123" s="60" t="s">
        <v>3645</v>
      </c>
      <c r="AY123" s="38" t="s">
        <v>1737</v>
      </c>
    </row>
    <row r="124" spans="1:51" ht="23.25" customHeight="1" x14ac:dyDescent="0.25">
      <c r="A124" s="55" t="s">
        <v>993</v>
      </c>
      <c r="B124" s="55"/>
      <c r="C124" s="55"/>
      <c r="D124" s="55"/>
      <c r="E124" s="55"/>
      <c r="F124" s="55"/>
      <c r="G124" s="55"/>
      <c r="H124" s="55"/>
      <c r="I124" s="55"/>
      <c r="J124" s="55"/>
      <c r="K124" s="55"/>
      <c r="L124" s="13"/>
      <c r="M124" s="13"/>
      <c r="N124" s="13"/>
      <c r="O124" s="13"/>
      <c r="P124" s="13"/>
      <c r="Q124" s="13"/>
      <c r="R124" s="13"/>
      <c r="S124" s="55"/>
      <c r="T124" s="56"/>
      <c r="U124" s="56"/>
      <c r="V124" s="56"/>
      <c r="W124" s="56"/>
      <c r="X124" s="56"/>
      <c r="Y124" s="56"/>
      <c r="Z124" s="56"/>
      <c r="AA124" s="57"/>
      <c r="AD124" s="55" t="s">
        <v>993</v>
      </c>
      <c r="AE124" s="412"/>
      <c r="AF124" s="55"/>
      <c r="AG124" s="55"/>
      <c r="AH124" s="55"/>
      <c r="AI124" s="55"/>
      <c r="AJ124" s="55"/>
      <c r="AK124" s="55"/>
      <c r="AL124" s="55"/>
      <c r="AM124" s="55"/>
      <c r="AN124" s="55"/>
      <c r="AO124" s="13"/>
      <c r="AP124" s="13"/>
      <c r="AQ124" s="13"/>
      <c r="AR124" s="13"/>
      <c r="AS124" s="13"/>
      <c r="AT124" s="13"/>
      <c r="AU124" s="13"/>
      <c r="AV124" s="13"/>
      <c r="AW124" s="13"/>
      <c r="AX124" s="13"/>
      <c r="AY124" s="55"/>
    </row>
    <row r="125" spans="1:51" ht="20.25" customHeight="1" x14ac:dyDescent="0.25">
      <c r="A125" s="55" t="s">
        <v>992</v>
      </c>
      <c r="B125" s="55"/>
      <c r="C125" s="55"/>
      <c r="D125" s="55"/>
      <c r="E125" s="55"/>
      <c r="F125" s="55"/>
      <c r="G125" s="55"/>
      <c r="H125" s="55"/>
      <c r="I125" s="55"/>
      <c r="J125" s="55"/>
      <c r="K125" s="55"/>
      <c r="L125" s="13"/>
      <c r="M125" s="13"/>
      <c r="N125" s="13"/>
      <c r="O125" s="13"/>
      <c r="P125" s="13"/>
      <c r="Q125" s="13"/>
      <c r="R125" s="13"/>
      <c r="S125" s="55"/>
      <c r="T125" s="55"/>
      <c r="U125" s="55"/>
      <c r="V125" s="55"/>
      <c r="W125" s="55"/>
      <c r="X125" s="55"/>
      <c r="Y125" s="55"/>
      <c r="Z125" s="55"/>
      <c r="AA125" s="58"/>
      <c r="AD125" s="55" t="s">
        <v>992</v>
      </c>
      <c r="AE125" s="412"/>
      <c r="AF125" s="55"/>
      <c r="AG125" s="55"/>
      <c r="AH125" s="55"/>
      <c r="AI125" s="55"/>
      <c r="AJ125" s="55"/>
      <c r="AK125" s="55"/>
      <c r="AL125" s="55"/>
      <c r="AM125" s="55"/>
      <c r="AN125" s="55"/>
      <c r="AO125" s="13"/>
      <c r="AP125" s="13"/>
      <c r="AQ125" s="13"/>
      <c r="AR125" s="13"/>
      <c r="AS125" s="13"/>
      <c r="AT125" s="13"/>
      <c r="AU125" s="13"/>
      <c r="AV125" s="13"/>
      <c r="AW125" s="13"/>
      <c r="AX125" s="13"/>
      <c r="AY125" s="55"/>
    </row>
    <row r="126" spans="1:51" s="1" customFormat="1" ht="38.25" customHeight="1" x14ac:dyDescent="0.25">
      <c r="A126" s="55" t="s">
        <v>856</v>
      </c>
      <c r="B126" s="55"/>
      <c r="C126" s="55"/>
      <c r="D126" s="55"/>
      <c r="E126" s="55"/>
      <c r="F126" s="55"/>
      <c r="G126" s="55"/>
      <c r="H126" s="55"/>
      <c r="I126" s="55"/>
      <c r="J126" s="55"/>
      <c r="K126" s="55"/>
      <c r="L126" s="103"/>
      <c r="M126" s="103"/>
      <c r="N126" s="103"/>
      <c r="O126" s="103"/>
      <c r="P126" s="55" t="s">
        <v>3295</v>
      </c>
      <c r="Q126" s="103"/>
      <c r="R126" s="103"/>
      <c r="S126" s="55"/>
      <c r="T126" s="55"/>
      <c r="U126" s="55"/>
      <c r="V126" s="55"/>
      <c r="W126" s="55"/>
      <c r="X126" s="55"/>
      <c r="Y126" s="55"/>
      <c r="Z126" s="55"/>
      <c r="AA126" s="55"/>
      <c r="AD126" s="627" t="s">
        <v>3539</v>
      </c>
      <c r="AE126" s="627"/>
      <c r="AF126" s="627"/>
      <c r="AG126" s="627"/>
      <c r="AH126" s="627"/>
      <c r="AI126" s="627"/>
      <c r="AJ126" s="627"/>
      <c r="AK126" s="627"/>
      <c r="AL126" s="627"/>
      <c r="AM126" s="627"/>
      <c r="AN126" s="627"/>
      <c r="AO126" s="627"/>
      <c r="AP126" s="627"/>
      <c r="AQ126" s="627"/>
      <c r="AR126" s="627"/>
      <c r="AS126" s="627"/>
      <c r="AT126" s="627"/>
      <c r="AU126" s="627"/>
      <c r="AV126" s="627"/>
      <c r="AW126" s="627"/>
      <c r="AX126" s="627"/>
      <c r="AY126" s="627"/>
    </row>
    <row r="230" spans="12:15" x14ac:dyDescent="0.25">
      <c r="L230" s="13"/>
      <c r="M230" s="13"/>
      <c r="N230" s="13"/>
      <c r="O230" s="13"/>
    </row>
  </sheetData>
  <mergeCells count="5">
    <mergeCell ref="AD126:AY126"/>
    <mergeCell ref="A92:A94"/>
    <mergeCell ref="A100:A101"/>
    <mergeCell ref="AD92:AD94"/>
    <mergeCell ref="AD100:AD101"/>
  </mergeCells>
  <conditionalFormatting sqref="A4:XFD123">
    <cfRule type="expression" dxfId="19" priority="4">
      <formula>MOD(ROW(),3)=1</formula>
    </cfRule>
  </conditionalFormatting>
  <printOptions horizontalCentered="1"/>
  <pageMargins left="0.47244094488188981" right="0.47244094488188981" top="0.74803149606299213" bottom="0.74803149606299213" header="0.31496062992125984" footer="0.31496062992125984"/>
  <pageSetup paperSize="9" scale="75" fitToHeight="0" orientation="landscape" r:id="rId1"/>
  <headerFooter>
    <oddHeader>&amp;C</oddHeader>
  </headerFooter>
  <rowBreaks count="1" manualBreakCount="1">
    <brk id="96" min="29" max="50" man="1"/>
  </rowBreaks>
  <ignoredErrors>
    <ignoredError sqref="L4" numberStoredAsText="1"/>
  </ignoredErrors>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S87"/>
  <sheetViews>
    <sheetView view="pageBreakPreview" topLeftCell="A28" zoomScale="85" zoomScaleSheetLayoutView="85" workbookViewId="0">
      <selection activeCell="V39" sqref="V39"/>
    </sheetView>
  </sheetViews>
  <sheetFormatPr defaultColWidth="9.140625" defaultRowHeight="15" x14ac:dyDescent="0.25"/>
  <cols>
    <col min="1" max="1" width="9.140625" style="1"/>
    <col min="2" max="2" width="20.7109375" style="424" customWidth="1"/>
    <col min="3" max="3" width="9.140625" style="1"/>
    <col min="4" max="4" width="8.42578125" style="1" customWidth="1"/>
    <col min="5" max="18" width="9.140625" style="1"/>
    <col min="19" max="19" width="13.140625" style="1" customWidth="1"/>
    <col min="20" max="16384" width="9.140625" style="1"/>
  </cols>
  <sheetData>
    <row r="1" spans="1:19" x14ac:dyDescent="0.25">
      <c r="B1" s="487"/>
    </row>
    <row r="2" spans="1:19" ht="15.75" x14ac:dyDescent="0.25">
      <c r="A2" s="639" t="s">
        <v>3811</v>
      </c>
      <c r="B2" s="639"/>
      <c r="C2" s="639"/>
      <c r="D2" s="639"/>
      <c r="E2" s="639"/>
      <c r="F2" s="639"/>
      <c r="G2" s="639"/>
      <c r="H2" s="639"/>
      <c r="I2" s="639"/>
      <c r="J2" s="639"/>
      <c r="K2" s="639"/>
      <c r="L2" s="639"/>
      <c r="M2" s="639"/>
      <c r="N2" s="639"/>
      <c r="O2" s="639"/>
      <c r="P2" s="639"/>
      <c r="Q2" s="639"/>
      <c r="R2" s="639"/>
      <c r="S2" s="639"/>
    </row>
    <row r="3" spans="1:19" s="104" customFormat="1" ht="16.5" customHeight="1" x14ac:dyDescent="0.25">
      <c r="A3" s="639" t="s">
        <v>3812</v>
      </c>
      <c r="B3" s="639"/>
      <c r="C3" s="639"/>
      <c r="D3" s="639"/>
      <c r="E3" s="639"/>
      <c r="F3" s="639"/>
      <c r="G3" s="639"/>
      <c r="H3" s="639"/>
      <c r="I3" s="639"/>
      <c r="J3" s="639"/>
      <c r="K3" s="639"/>
      <c r="L3" s="639"/>
      <c r="M3" s="639"/>
      <c r="N3" s="639"/>
      <c r="O3" s="639"/>
      <c r="P3" s="639" t="s">
        <v>3698</v>
      </c>
      <c r="Q3" s="639"/>
      <c r="R3" s="639"/>
      <c r="S3" s="639"/>
    </row>
    <row r="4" spans="1:19" s="104" customFormat="1" ht="16.5" customHeight="1" x14ac:dyDescent="0.25">
      <c r="A4" s="640"/>
      <c r="B4" s="640"/>
      <c r="C4" s="640"/>
      <c r="D4" s="640"/>
      <c r="E4" s="640"/>
      <c r="F4" s="640"/>
      <c r="G4" s="640"/>
      <c r="H4" s="640"/>
      <c r="I4" s="640"/>
      <c r="J4" s="640"/>
      <c r="K4" s="640"/>
      <c r="L4" s="640"/>
      <c r="M4" s="640"/>
      <c r="N4" s="640"/>
      <c r="O4" s="640"/>
      <c r="P4" s="640"/>
      <c r="Q4" s="640"/>
      <c r="R4" s="640"/>
      <c r="S4" s="640"/>
    </row>
    <row r="5" spans="1:19" s="104" customFormat="1" ht="17.25" customHeight="1" x14ac:dyDescent="0.25">
      <c r="A5" s="634"/>
      <c r="B5" s="634"/>
      <c r="C5" s="634" t="s">
        <v>3646</v>
      </c>
      <c r="D5" s="634"/>
      <c r="E5" s="634" t="s">
        <v>3647</v>
      </c>
      <c r="F5" s="634"/>
      <c r="G5" s="636" t="s">
        <v>66</v>
      </c>
      <c r="H5" s="636"/>
      <c r="I5" s="634" t="s">
        <v>3648</v>
      </c>
      <c r="J5" s="634"/>
      <c r="K5" s="634" t="s">
        <v>3649</v>
      </c>
      <c r="L5" s="634"/>
      <c r="M5" s="634" t="s">
        <v>3650</v>
      </c>
      <c r="N5" s="634"/>
      <c r="O5" s="634" t="s">
        <v>3651</v>
      </c>
      <c r="P5" s="634"/>
      <c r="Q5" s="634" t="s">
        <v>3652</v>
      </c>
      <c r="R5" s="634"/>
      <c r="S5" s="509" t="s">
        <v>3499</v>
      </c>
    </row>
    <row r="6" spans="1:19" s="104" customFormat="1" ht="17.25" customHeight="1" x14ac:dyDescent="0.25">
      <c r="A6" s="634"/>
      <c r="B6" s="634"/>
      <c r="C6" s="634" t="s">
        <v>3653</v>
      </c>
      <c r="D6" s="634"/>
      <c r="E6" s="634" t="s">
        <v>3654</v>
      </c>
      <c r="F6" s="634"/>
      <c r="G6" s="636"/>
      <c r="H6" s="636"/>
      <c r="I6" s="634" t="s">
        <v>3655</v>
      </c>
      <c r="J6" s="634"/>
      <c r="K6" s="634"/>
      <c r="L6" s="634"/>
      <c r="M6" s="634" t="s">
        <v>3654</v>
      </c>
      <c r="N6" s="634"/>
      <c r="O6" s="634" t="s">
        <v>3656</v>
      </c>
      <c r="P6" s="634"/>
      <c r="Q6" s="634"/>
      <c r="R6" s="634"/>
      <c r="S6" s="509"/>
    </row>
    <row r="7" spans="1:19" s="308" customFormat="1" ht="63.75" customHeight="1" x14ac:dyDescent="0.25">
      <c r="A7" s="636" t="s">
        <v>3657</v>
      </c>
      <c r="B7" s="636"/>
      <c r="C7" s="636" t="s">
        <v>56</v>
      </c>
      <c r="D7" s="636"/>
      <c r="E7" s="636" t="s">
        <v>3658</v>
      </c>
      <c r="F7" s="636"/>
      <c r="G7" s="636" t="s">
        <v>2352</v>
      </c>
      <c r="H7" s="636"/>
      <c r="I7" s="636" t="s">
        <v>56</v>
      </c>
      <c r="J7" s="636"/>
      <c r="K7" s="636" t="s">
        <v>3659</v>
      </c>
      <c r="L7" s="636"/>
      <c r="M7" s="636" t="s">
        <v>56</v>
      </c>
      <c r="N7" s="636"/>
      <c r="O7" s="636" t="s">
        <v>3660</v>
      </c>
      <c r="P7" s="636"/>
      <c r="Q7" s="636" t="s">
        <v>56</v>
      </c>
      <c r="R7" s="636"/>
      <c r="S7" s="509"/>
    </row>
    <row r="8" spans="1:19" s="335" customFormat="1" ht="45" customHeight="1" x14ac:dyDescent="0.25">
      <c r="A8" s="438" t="s">
        <v>3661</v>
      </c>
      <c r="B8" s="439" t="s">
        <v>857</v>
      </c>
      <c r="C8" s="496" t="s">
        <v>2264</v>
      </c>
      <c r="D8" s="496" t="s">
        <v>2265</v>
      </c>
      <c r="E8" s="496" t="s">
        <v>2264</v>
      </c>
      <c r="F8" s="496" t="s">
        <v>2265</v>
      </c>
      <c r="G8" s="496" t="s">
        <v>2264</v>
      </c>
      <c r="H8" s="496" t="s">
        <v>2265</v>
      </c>
      <c r="I8" s="496" t="s">
        <v>2264</v>
      </c>
      <c r="J8" s="496" t="s">
        <v>2265</v>
      </c>
      <c r="K8" s="496" t="s">
        <v>2264</v>
      </c>
      <c r="L8" s="496" t="s">
        <v>2265</v>
      </c>
      <c r="M8" s="496" t="s">
        <v>2264</v>
      </c>
      <c r="N8" s="496" t="s">
        <v>2265</v>
      </c>
      <c r="O8" s="496" t="s">
        <v>2264</v>
      </c>
      <c r="P8" s="496" t="s">
        <v>2265</v>
      </c>
      <c r="Q8" s="496" t="s">
        <v>2264</v>
      </c>
      <c r="R8" s="496" t="s">
        <v>2265</v>
      </c>
      <c r="S8" s="509"/>
    </row>
    <row r="9" spans="1:19" ht="24.75" customHeight="1" x14ac:dyDescent="0.25">
      <c r="A9" s="429" t="s">
        <v>3662</v>
      </c>
      <c r="B9" s="432" t="s">
        <v>1</v>
      </c>
      <c r="C9" s="429">
        <v>20</v>
      </c>
      <c r="D9" s="429">
        <v>36</v>
      </c>
      <c r="E9" s="429">
        <v>0.8</v>
      </c>
      <c r="F9" s="429">
        <v>8.6</v>
      </c>
      <c r="G9" s="429">
        <v>6.1</v>
      </c>
      <c r="H9" s="429">
        <v>8.6999999999999993</v>
      </c>
      <c r="I9" s="429">
        <v>50</v>
      </c>
      <c r="J9" s="429">
        <v>60900</v>
      </c>
      <c r="K9" s="429" t="s">
        <v>2267</v>
      </c>
      <c r="L9" s="429">
        <v>58</v>
      </c>
      <c r="M9" s="429" t="s">
        <v>2267</v>
      </c>
      <c r="N9" s="429">
        <v>11.8</v>
      </c>
      <c r="O9" s="429">
        <v>1.8</v>
      </c>
      <c r="P9" s="429">
        <v>300</v>
      </c>
      <c r="Q9" s="429">
        <v>28</v>
      </c>
      <c r="R9" s="429">
        <v>2400</v>
      </c>
      <c r="S9" s="99" t="s">
        <v>2191</v>
      </c>
    </row>
    <row r="10" spans="1:19" ht="24.75" customHeight="1" x14ac:dyDescent="0.25">
      <c r="A10" s="429" t="s">
        <v>3663</v>
      </c>
      <c r="B10" s="432" t="s">
        <v>2</v>
      </c>
      <c r="C10" s="429">
        <v>16</v>
      </c>
      <c r="D10" s="429">
        <v>22.2</v>
      </c>
      <c r="E10" s="429" t="s">
        <v>56</v>
      </c>
      <c r="F10" s="429" t="s">
        <v>56</v>
      </c>
      <c r="G10" s="429">
        <v>6.6</v>
      </c>
      <c r="H10" s="429">
        <v>8.3000000000000007</v>
      </c>
      <c r="I10" s="429" t="s">
        <v>56</v>
      </c>
      <c r="J10" s="429" t="s">
        <v>56</v>
      </c>
      <c r="K10" s="429" t="s">
        <v>56</v>
      </c>
      <c r="L10" s="429" t="s">
        <v>56</v>
      </c>
      <c r="M10" s="429" t="s">
        <v>56</v>
      </c>
      <c r="N10" s="429" t="s">
        <v>56</v>
      </c>
      <c r="O10" s="429" t="s">
        <v>56</v>
      </c>
      <c r="P10" s="429" t="s">
        <v>3664</v>
      </c>
      <c r="Q10" s="429" t="s">
        <v>56</v>
      </c>
      <c r="R10" s="429" t="s">
        <v>56</v>
      </c>
      <c r="S10" s="99" t="s">
        <v>3240</v>
      </c>
    </row>
    <row r="11" spans="1:19" ht="24.75" customHeight="1" x14ac:dyDescent="0.25">
      <c r="A11" s="429" t="s">
        <v>3665</v>
      </c>
      <c r="B11" s="432" t="s">
        <v>3</v>
      </c>
      <c r="C11" s="429">
        <v>12</v>
      </c>
      <c r="D11" s="429">
        <v>40</v>
      </c>
      <c r="E11" s="429">
        <v>0.8</v>
      </c>
      <c r="F11" s="429">
        <v>11.2</v>
      </c>
      <c r="G11" s="429">
        <v>3.6</v>
      </c>
      <c r="H11" s="429">
        <v>9.3000000000000007</v>
      </c>
      <c r="I11" s="429">
        <v>19</v>
      </c>
      <c r="J11" s="429">
        <v>2890</v>
      </c>
      <c r="K11" s="429" t="s">
        <v>2267</v>
      </c>
      <c r="L11" s="429">
        <v>78</v>
      </c>
      <c r="M11" s="429" t="s">
        <v>2267</v>
      </c>
      <c r="N11" s="429">
        <v>4.9000000000000004</v>
      </c>
      <c r="O11" s="429">
        <v>30</v>
      </c>
      <c r="P11" s="429">
        <v>24000</v>
      </c>
      <c r="Q11" s="429">
        <v>300</v>
      </c>
      <c r="R11" s="429">
        <v>140000</v>
      </c>
      <c r="S11" s="99" t="s">
        <v>2193</v>
      </c>
    </row>
    <row r="12" spans="1:19" ht="24.75" customHeight="1" x14ac:dyDescent="0.25">
      <c r="A12" s="429" t="s">
        <v>3666</v>
      </c>
      <c r="B12" s="432" t="s">
        <v>4</v>
      </c>
      <c r="C12" s="429">
        <v>12</v>
      </c>
      <c r="D12" s="429">
        <v>38</v>
      </c>
      <c r="E12" s="429">
        <v>0.8</v>
      </c>
      <c r="F12" s="429">
        <v>10.5</v>
      </c>
      <c r="G12" s="429">
        <v>6.2</v>
      </c>
      <c r="H12" s="429">
        <v>9.9</v>
      </c>
      <c r="I12" s="429">
        <v>80</v>
      </c>
      <c r="J12" s="429">
        <v>1730</v>
      </c>
      <c r="K12" s="429">
        <v>1</v>
      </c>
      <c r="L12" s="429">
        <v>3.82</v>
      </c>
      <c r="M12" s="429" t="s">
        <v>2267</v>
      </c>
      <c r="N12" s="429">
        <v>4.12</v>
      </c>
      <c r="O12" s="429">
        <v>170</v>
      </c>
      <c r="P12" s="429">
        <v>1700000</v>
      </c>
      <c r="Q12" s="429">
        <v>1100</v>
      </c>
      <c r="R12" s="429">
        <v>2800000</v>
      </c>
      <c r="S12" s="99" t="s">
        <v>2194</v>
      </c>
    </row>
    <row r="13" spans="1:19" ht="24.75" customHeight="1" x14ac:dyDescent="0.25">
      <c r="A13" s="429" t="s">
        <v>3667</v>
      </c>
      <c r="B13" s="432" t="s">
        <v>2266</v>
      </c>
      <c r="C13" s="429">
        <v>3.4</v>
      </c>
      <c r="D13" s="429">
        <v>39.6</v>
      </c>
      <c r="E13" s="429">
        <v>2.2999999999999998</v>
      </c>
      <c r="F13" s="429">
        <v>8.8000000000000007</v>
      </c>
      <c r="G13" s="429">
        <v>7</v>
      </c>
      <c r="H13" s="429">
        <v>8.6</v>
      </c>
      <c r="I13" s="429">
        <v>176</v>
      </c>
      <c r="J13" s="429">
        <v>9640</v>
      </c>
      <c r="K13" s="429" t="s">
        <v>2267</v>
      </c>
      <c r="L13" s="429">
        <v>9.8000000000000007</v>
      </c>
      <c r="M13" s="429">
        <v>0.8</v>
      </c>
      <c r="N13" s="429">
        <v>10.1</v>
      </c>
      <c r="O13" s="429">
        <v>1.8</v>
      </c>
      <c r="P13" s="429">
        <v>700</v>
      </c>
      <c r="Q13" s="429">
        <v>2</v>
      </c>
      <c r="R13" s="429">
        <v>5400</v>
      </c>
      <c r="S13" s="99" t="s">
        <v>2241</v>
      </c>
    </row>
    <row r="14" spans="1:19" ht="24.75" customHeight="1" x14ac:dyDescent="0.25">
      <c r="A14" s="497"/>
      <c r="B14" s="432" t="s">
        <v>6</v>
      </c>
      <c r="C14" s="429">
        <v>14.7</v>
      </c>
      <c r="D14" s="429">
        <v>33.200000000000003</v>
      </c>
      <c r="E14" s="429" t="s">
        <v>2267</v>
      </c>
      <c r="F14" s="429">
        <v>13.2</v>
      </c>
      <c r="G14" s="429">
        <v>6.9</v>
      </c>
      <c r="H14" s="429">
        <v>8.9</v>
      </c>
      <c r="I14" s="429">
        <v>232</v>
      </c>
      <c r="J14" s="429">
        <v>1741</v>
      </c>
      <c r="K14" s="429">
        <v>1.7</v>
      </c>
      <c r="L14" s="429">
        <v>63</v>
      </c>
      <c r="M14" s="429" t="s">
        <v>2267</v>
      </c>
      <c r="N14" s="429">
        <v>1.4</v>
      </c>
      <c r="O14" s="429">
        <v>20</v>
      </c>
      <c r="P14" s="429">
        <v>49000000</v>
      </c>
      <c r="Q14" s="429">
        <v>93</v>
      </c>
      <c r="R14" s="429">
        <v>49000000</v>
      </c>
      <c r="S14" s="99" t="s">
        <v>2196</v>
      </c>
    </row>
    <row r="15" spans="1:19" ht="24.75" customHeight="1" x14ac:dyDescent="0.25">
      <c r="A15" s="429" t="s">
        <v>3668</v>
      </c>
      <c r="B15" s="432" t="s">
        <v>7</v>
      </c>
      <c r="C15" s="429">
        <v>30</v>
      </c>
      <c r="D15" s="429">
        <v>37</v>
      </c>
      <c r="E15" s="429">
        <v>0.8</v>
      </c>
      <c r="F15" s="429">
        <v>11</v>
      </c>
      <c r="G15" s="429">
        <v>5.9</v>
      </c>
      <c r="H15" s="429">
        <v>8.5</v>
      </c>
      <c r="I15" s="429">
        <v>14</v>
      </c>
      <c r="J15" s="429">
        <v>54050</v>
      </c>
      <c r="K15" s="429" t="s">
        <v>2267</v>
      </c>
      <c r="L15" s="429">
        <v>6.4</v>
      </c>
      <c r="M15" s="429" t="s">
        <v>2267</v>
      </c>
      <c r="N15" s="429">
        <v>42</v>
      </c>
      <c r="O15" s="429">
        <v>1.8</v>
      </c>
      <c r="P15" s="429">
        <v>350000</v>
      </c>
      <c r="Q15" s="429">
        <v>1.8</v>
      </c>
      <c r="R15" s="429">
        <v>540000</v>
      </c>
      <c r="S15" s="99" t="s">
        <v>2197</v>
      </c>
    </row>
    <row r="16" spans="1:19" ht="24.75" customHeight="1" x14ac:dyDescent="0.25">
      <c r="A16" s="429" t="s">
        <v>3669</v>
      </c>
      <c r="B16" s="432" t="s">
        <v>8</v>
      </c>
      <c r="C16" s="429">
        <v>14</v>
      </c>
      <c r="D16" s="429">
        <v>35</v>
      </c>
      <c r="E16" s="429">
        <v>0.5</v>
      </c>
      <c r="F16" s="429">
        <v>8.6</v>
      </c>
      <c r="G16" s="429">
        <v>5.3</v>
      </c>
      <c r="H16" s="429">
        <v>9</v>
      </c>
      <c r="I16" s="429">
        <v>22</v>
      </c>
      <c r="J16" s="429">
        <v>73865</v>
      </c>
      <c r="K16" s="429" t="s">
        <v>2267</v>
      </c>
      <c r="L16" s="429">
        <v>259</v>
      </c>
      <c r="M16" s="429">
        <v>0.3</v>
      </c>
      <c r="N16" s="429">
        <v>2.31</v>
      </c>
      <c r="O16" s="429">
        <v>1.8</v>
      </c>
      <c r="P16" s="429">
        <v>5800</v>
      </c>
      <c r="Q16" s="429">
        <v>2</v>
      </c>
      <c r="R16" s="429">
        <v>28000</v>
      </c>
      <c r="S16" s="99" t="s">
        <v>2198</v>
      </c>
    </row>
    <row r="17" spans="1:19" ht="24.75" customHeight="1" x14ac:dyDescent="0.25">
      <c r="A17" s="429" t="s">
        <v>3670</v>
      </c>
      <c r="B17" s="432" t="s">
        <v>9</v>
      </c>
      <c r="C17" s="429">
        <v>14</v>
      </c>
      <c r="D17" s="429">
        <v>29</v>
      </c>
      <c r="E17" s="429">
        <v>1.6</v>
      </c>
      <c r="F17" s="429">
        <v>11.2</v>
      </c>
      <c r="G17" s="429">
        <v>2.8</v>
      </c>
      <c r="H17" s="429">
        <v>10.4</v>
      </c>
      <c r="I17" s="429">
        <v>128</v>
      </c>
      <c r="J17" s="429">
        <v>2160</v>
      </c>
      <c r="K17" s="429">
        <v>1</v>
      </c>
      <c r="L17" s="429">
        <v>206</v>
      </c>
      <c r="M17" s="429">
        <v>0.3</v>
      </c>
      <c r="N17" s="429">
        <v>34</v>
      </c>
      <c r="O17" s="429">
        <v>23</v>
      </c>
      <c r="P17" s="429">
        <v>940000</v>
      </c>
      <c r="Q17" s="429">
        <v>23</v>
      </c>
      <c r="R17" s="429">
        <v>5420000</v>
      </c>
      <c r="S17" s="99" t="s">
        <v>2199</v>
      </c>
    </row>
    <row r="18" spans="1:19" ht="24.75" customHeight="1" x14ac:dyDescent="0.25">
      <c r="A18" s="429" t="s">
        <v>3671</v>
      </c>
      <c r="B18" s="432" t="s">
        <v>10</v>
      </c>
      <c r="C18" s="429">
        <v>1</v>
      </c>
      <c r="D18" s="429">
        <v>33</v>
      </c>
      <c r="E18" s="429">
        <v>2.5</v>
      </c>
      <c r="F18" s="429">
        <v>12</v>
      </c>
      <c r="G18" s="429">
        <v>6.2</v>
      </c>
      <c r="H18" s="429">
        <v>8.9</v>
      </c>
      <c r="I18" s="429">
        <v>88</v>
      </c>
      <c r="J18" s="429">
        <v>1890</v>
      </c>
      <c r="K18" s="429" t="s">
        <v>2267</v>
      </c>
      <c r="L18" s="429">
        <v>72</v>
      </c>
      <c r="M18" s="429">
        <v>0.3</v>
      </c>
      <c r="N18" s="429">
        <v>8.32</v>
      </c>
      <c r="O18" s="429">
        <v>1.8</v>
      </c>
      <c r="P18" s="429">
        <v>350000</v>
      </c>
      <c r="Q18" s="429">
        <v>1.8</v>
      </c>
      <c r="R18" s="429">
        <v>1600000</v>
      </c>
      <c r="S18" s="99" t="s">
        <v>2200</v>
      </c>
    </row>
    <row r="19" spans="1:19" ht="24.75" customHeight="1" x14ac:dyDescent="0.25">
      <c r="A19" s="429" t="s">
        <v>3672</v>
      </c>
      <c r="B19" s="432" t="s">
        <v>3673</v>
      </c>
      <c r="C19" s="429">
        <v>1</v>
      </c>
      <c r="D19" s="429">
        <v>34</v>
      </c>
      <c r="E19" s="429">
        <v>1</v>
      </c>
      <c r="F19" s="429">
        <v>10.7</v>
      </c>
      <c r="G19" s="429">
        <v>6.9</v>
      </c>
      <c r="H19" s="429">
        <v>7.1</v>
      </c>
      <c r="I19" s="429">
        <v>130</v>
      </c>
      <c r="J19" s="429">
        <v>877</v>
      </c>
      <c r="K19" s="429" t="s">
        <v>2267</v>
      </c>
      <c r="L19" s="429">
        <v>14</v>
      </c>
      <c r="M19" s="429">
        <v>0.3</v>
      </c>
      <c r="N19" s="429">
        <v>2.1</v>
      </c>
      <c r="O19" s="429" t="s">
        <v>56</v>
      </c>
      <c r="P19" s="429" t="s">
        <v>56</v>
      </c>
      <c r="Q19" s="429" t="s">
        <v>56</v>
      </c>
      <c r="R19" s="429" t="s">
        <v>56</v>
      </c>
      <c r="S19" s="99" t="s">
        <v>3520</v>
      </c>
    </row>
    <row r="20" spans="1:19" ht="24.75" customHeight="1" x14ac:dyDescent="0.25">
      <c r="A20" s="429" t="s">
        <v>3674</v>
      </c>
      <c r="B20" s="432" t="s">
        <v>11</v>
      </c>
      <c r="C20" s="429">
        <v>8</v>
      </c>
      <c r="D20" s="429">
        <v>44</v>
      </c>
      <c r="E20" s="429">
        <v>3</v>
      </c>
      <c r="F20" s="429">
        <v>8.6999999999999993</v>
      </c>
      <c r="G20" s="429">
        <v>6</v>
      </c>
      <c r="H20" s="429">
        <v>8.6</v>
      </c>
      <c r="I20" s="429">
        <v>156</v>
      </c>
      <c r="J20" s="429">
        <v>527</v>
      </c>
      <c r="K20" s="429" t="s">
        <v>2267</v>
      </c>
      <c r="L20" s="429">
        <v>10</v>
      </c>
      <c r="M20" s="429" t="s">
        <v>2267</v>
      </c>
      <c r="N20" s="429">
        <v>0.86</v>
      </c>
      <c r="O20" s="429">
        <v>10</v>
      </c>
      <c r="P20" s="429">
        <v>4900</v>
      </c>
      <c r="Q20" s="429">
        <v>750</v>
      </c>
      <c r="R20" s="429">
        <v>54000</v>
      </c>
      <c r="S20" s="99" t="s">
        <v>2201</v>
      </c>
    </row>
    <row r="21" spans="1:19" ht="24.75" customHeight="1" x14ac:dyDescent="0.25">
      <c r="A21" s="429" t="s">
        <v>3675</v>
      </c>
      <c r="B21" s="432" t="s">
        <v>12</v>
      </c>
      <c r="C21" s="429">
        <v>16</v>
      </c>
      <c r="D21" s="429">
        <v>38</v>
      </c>
      <c r="E21" s="429">
        <v>0.5</v>
      </c>
      <c r="F21" s="429">
        <v>11.9</v>
      </c>
      <c r="G21" s="429">
        <v>6.2</v>
      </c>
      <c r="H21" s="429">
        <v>9.5</v>
      </c>
      <c r="I21" s="429">
        <v>120</v>
      </c>
      <c r="J21" s="429">
        <v>3360</v>
      </c>
      <c r="K21" s="429" t="s">
        <v>2267</v>
      </c>
      <c r="L21" s="429">
        <v>93</v>
      </c>
      <c r="M21" s="429">
        <v>0.3</v>
      </c>
      <c r="N21" s="429">
        <v>34</v>
      </c>
      <c r="O21" s="429">
        <v>1.8</v>
      </c>
      <c r="P21" s="429">
        <v>11000000</v>
      </c>
      <c r="Q21" s="429">
        <v>10</v>
      </c>
      <c r="R21" s="429">
        <v>92000000</v>
      </c>
      <c r="S21" s="99" t="s">
        <v>2202</v>
      </c>
    </row>
    <row r="22" spans="1:19" ht="24.75" customHeight="1" x14ac:dyDescent="0.25">
      <c r="A22" s="429" t="s">
        <v>3676</v>
      </c>
      <c r="B22" s="432" t="s">
        <v>13</v>
      </c>
      <c r="C22" s="429">
        <v>18</v>
      </c>
      <c r="D22" s="429">
        <v>37</v>
      </c>
      <c r="E22" s="429" t="s">
        <v>2267</v>
      </c>
      <c r="F22" s="429">
        <v>9.9</v>
      </c>
      <c r="G22" s="429">
        <v>4.0999999999999996</v>
      </c>
      <c r="H22" s="429">
        <v>8.8000000000000007</v>
      </c>
      <c r="I22" s="429">
        <v>24</v>
      </c>
      <c r="J22" s="429">
        <v>53500</v>
      </c>
      <c r="K22" s="429" t="s">
        <v>2267</v>
      </c>
      <c r="L22" s="429">
        <v>10.199999999999999</v>
      </c>
      <c r="M22" s="429">
        <v>0.3</v>
      </c>
      <c r="N22" s="429">
        <v>12.4</v>
      </c>
      <c r="O22" s="429">
        <v>2</v>
      </c>
      <c r="P22" s="429">
        <v>190000</v>
      </c>
      <c r="Q22" s="429">
        <v>8</v>
      </c>
      <c r="R22" s="429">
        <v>410000</v>
      </c>
      <c r="S22" s="99" t="s">
        <v>2203</v>
      </c>
    </row>
    <row r="23" spans="1:19" ht="24.75" customHeight="1" x14ac:dyDescent="0.25">
      <c r="A23" s="429" t="s">
        <v>3677</v>
      </c>
      <c r="B23" s="432" t="s">
        <v>14</v>
      </c>
      <c r="C23" s="429">
        <v>7.2</v>
      </c>
      <c r="D23" s="429">
        <v>38</v>
      </c>
      <c r="E23" s="429">
        <v>0.7</v>
      </c>
      <c r="F23" s="429">
        <v>12.4</v>
      </c>
      <c r="G23" s="429">
        <v>5.4</v>
      </c>
      <c r="H23" s="429">
        <v>9.3000000000000007</v>
      </c>
      <c r="I23" s="429">
        <v>237</v>
      </c>
      <c r="J23" s="429">
        <v>58890</v>
      </c>
      <c r="K23" s="429" t="s">
        <v>2267</v>
      </c>
      <c r="L23" s="429">
        <v>72</v>
      </c>
      <c r="M23" s="429">
        <v>0.3</v>
      </c>
      <c r="N23" s="429">
        <v>17.399999999999999</v>
      </c>
      <c r="O23" s="429">
        <v>1.8</v>
      </c>
      <c r="P23" s="429">
        <v>92000</v>
      </c>
      <c r="Q23" s="429">
        <v>1.8</v>
      </c>
      <c r="R23" s="429">
        <v>160000</v>
      </c>
      <c r="S23" s="99" t="s">
        <v>2204</v>
      </c>
    </row>
    <row r="24" spans="1:19" ht="24.75" customHeight="1" x14ac:dyDescent="0.25">
      <c r="A24" s="429" t="s">
        <v>3678</v>
      </c>
      <c r="B24" s="432" t="s">
        <v>15</v>
      </c>
      <c r="C24" s="429">
        <v>13</v>
      </c>
      <c r="D24" s="429">
        <v>46</v>
      </c>
      <c r="E24" s="429">
        <v>0.7</v>
      </c>
      <c r="F24" s="429">
        <v>8.6</v>
      </c>
      <c r="G24" s="429">
        <v>6.1</v>
      </c>
      <c r="H24" s="429">
        <v>9</v>
      </c>
      <c r="I24" s="429">
        <v>34</v>
      </c>
      <c r="J24" s="429">
        <v>66200</v>
      </c>
      <c r="K24" s="429">
        <v>1.8</v>
      </c>
      <c r="L24" s="429">
        <v>64</v>
      </c>
      <c r="M24" s="429">
        <v>0.3</v>
      </c>
      <c r="N24" s="429">
        <v>22.1</v>
      </c>
      <c r="O24" s="429">
        <v>1.8</v>
      </c>
      <c r="P24" s="429">
        <v>3500</v>
      </c>
      <c r="Q24" s="429">
        <v>1.8</v>
      </c>
      <c r="R24" s="429">
        <v>110000</v>
      </c>
      <c r="S24" s="99" t="s">
        <v>2205</v>
      </c>
    </row>
    <row r="25" spans="1:19" ht="24.75" customHeight="1" x14ac:dyDescent="0.25">
      <c r="A25" s="429" t="s">
        <v>3679</v>
      </c>
      <c r="B25" s="432" t="s">
        <v>16</v>
      </c>
      <c r="C25" s="429">
        <v>15</v>
      </c>
      <c r="D25" s="429">
        <v>31</v>
      </c>
      <c r="E25" s="429">
        <v>3.1</v>
      </c>
      <c r="F25" s="429">
        <v>8.5</v>
      </c>
      <c r="G25" s="429">
        <v>5.8</v>
      </c>
      <c r="H25" s="429">
        <v>8</v>
      </c>
      <c r="I25" s="429">
        <v>290</v>
      </c>
      <c r="J25" s="429">
        <v>4225</v>
      </c>
      <c r="K25" s="429">
        <v>1.4</v>
      </c>
      <c r="L25" s="429">
        <v>6.9</v>
      </c>
      <c r="M25" s="429" t="s">
        <v>2267</v>
      </c>
      <c r="N25" s="429">
        <v>0.17</v>
      </c>
      <c r="O25" s="429">
        <v>5</v>
      </c>
      <c r="P25" s="429">
        <v>205</v>
      </c>
      <c r="Q25" s="429">
        <v>15</v>
      </c>
      <c r="R25" s="429">
        <v>800</v>
      </c>
      <c r="S25" s="99" t="s">
        <v>2206</v>
      </c>
    </row>
    <row r="26" spans="1:19" ht="24.75" customHeight="1" x14ac:dyDescent="0.25">
      <c r="A26" s="429" t="s">
        <v>3680</v>
      </c>
      <c r="B26" s="432" t="s">
        <v>17</v>
      </c>
      <c r="C26" s="429">
        <v>7</v>
      </c>
      <c r="D26" s="429">
        <v>35</v>
      </c>
      <c r="E26" s="429">
        <v>0.5</v>
      </c>
      <c r="F26" s="429">
        <v>8.4</v>
      </c>
      <c r="G26" s="429">
        <v>2.4</v>
      </c>
      <c r="H26" s="429">
        <v>8.1</v>
      </c>
      <c r="I26" s="429">
        <v>37</v>
      </c>
      <c r="J26" s="429">
        <v>1480</v>
      </c>
      <c r="K26" s="429">
        <v>1</v>
      </c>
      <c r="L26" s="429">
        <v>56</v>
      </c>
      <c r="M26" s="429" t="s">
        <v>2267</v>
      </c>
      <c r="N26" s="429">
        <v>6.45</v>
      </c>
      <c r="O26" s="429">
        <v>2</v>
      </c>
      <c r="P26" s="429">
        <v>230000</v>
      </c>
      <c r="Q26" s="429">
        <v>2</v>
      </c>
      <c r="R26" s="429">
        <v>490000</v>
      </c>
      <c r="S26" s="99" t="s">
        <v>2207</v>
      </c>
    </row>
    <row r="27" spans="1:19" ht="24.75" customHeight="1" x14ac:dyDescent="0.25">
      <c r="A27" s="429" t="s">
        <v>3681</v>
      </c>
      <c r="B27" s="432" t="s">
        <v>18</v>
      </c>
      <c r="C27" s="429">
        <v>9</v>
      </c>
      <c r="D27" s="429">
        <v>31</v>
      </c>
      <c r="E27" s="429">
        <v>1.5</v>
      </c>
      <c r="F27" s="429">
        <v>9.8000000000000007</v>
      </c>
      <c r="G27" s="429">
        <v>5</v>
      </c>
      <c r="H27" s="429">
        <v>9.4</v>
      </c>
      <c r="I27" s="429">
        <v>110</v>
      </c>
      <c r="J27" s="429">
        <v>715</v>
      </c>
      <c r="K27" s="429" t="s">
        <v>2267</v>
      </c>
      <c r="L27" s="429">
        <v>2.9</v>
      </c>
      <c r="M27" s="429" t="s">
        <v>56</v>
      </c>
      <c r="N27" s="429" t="s">
        <v>56</v>
      </c>
      <c r="O27" s="429">
        <v>3</v>
      </c>
      <c r="P27" s="429">
        <v>36</v>
      </c>
      <c r="Q27" s="429">
        <v>21</v>
      </c>
      <c r="R27" s="429">
        <v>2400</v>
      </c>
      <c r="S27" s="99" t="s">
        <v>2208</v>
      </c>
    </row>
    <row r="28" spans="1:19" ht="24.75" customHeight="1" x14ac:dyDescent="0.25">
      <c r="A28" s="429" t="s">
        <v>3682</v>
      </c>
      <c r="B28" s="432" t="s">
        <v>19</v>
      </c>
      <c r="C28" s="429">
        <v>10.1</v>
      </c>
      <c r="D28" s="429">
        <v>33.9</v>
      </c>
      <c r="E28" s="429">
        <v>0.4</v>
      </c>
      <c r="F28" s="429">
        <v>8.4</v>
      </c>
      <c r="G28" s="429">
        <v>6.8</v>
      </c>
      <c r="H28" s="429">
        <v>9.5</v>
      </c>
      <c r="I28" s="429">
        <v>34</v>
      </c>
      <c r="J28" s="429">
        <v>1503</v>
      </c>
      <c r="K28" s="429" t="s">
        <v>2267</v>
      </c>
      <c r="L28" s="429">
        <v>18</v>
      </c>
      <c r="M28" s="429">
        <v>0.3</v>
      </c>
      <c r="N28" s="429">
        <v>9</v>
      </c>
      <c r="O28" s="429" t="s">
        <v>56</v>
      </c>
      <c r="P28" s="429" t="s">
        <v>56</v>
      </c>
      <c r="Q28" s="429">
        <v>100</v>
      </c>
      <c r="R28" s="429">
        <v>92000</v>
      </c>
      <c r="S28" s="99" t="s">
        <v>2209</v>
      </c>
    </row>
    <row r="29" spans="1:19" ht="24.75" customHeight="1" x14ac:dyDescent="0.25">
      <c r="A29" s="429" t="s">
        <v>3683</v>
      </c>
      <c r="B29" s="432" t="s">
        <v>20</v>
      </c>
      <c r="C29" s="429">
        <v>10</v>
      </c>
      <c r="D29" s="429">
        <v>38</v>
      </c>
      <c r="E29" s="429">
        <v>0.6</v>
      </c>
      <c r="F29" s="429">
        <v>11</v>
      </c>
      <c r="G29" s="429">
        <v>6.2</v>
      </c>
      <c r="H29" s="429">
        <v>8.5</v>
      </c>
      <c r="I29" s="429">
        <v>70</v>
      </c>
      <c r="J29" s="429">
        <v>44340</v>
      </c>
      <c r="K29" s="429" t="s">
        <v>2267</v>
      </c>
      <c r="L29" s="429">
        <v>39.200000000000003</v>
      </c>
      <c r="M29" s="429">
        <v>0.3</v>
      </c>
      <c r="N29" s="429">
        <v>19.100000000000001</v>
      </c>
      <c r="O29" s="429">
        <v>1.8</v>
      </c>
      <c r="P29" s="429">
        <v>160000</v>
      </c>
      <c r="Q29" s="429">
        <v>20</v>
      </c>
      <c r="R29" s="429">
        <v>160000</v>
      </c>
      <c r="S29" s="99" t="s">
        <v>2242</v>
      </c>
    </row>
    <row r="30" spans="1:19" ht="24.75" customHeight="1" x14ac:dyDescent="0.25">
      <c r="A30" s="429" t="s">
        <v>3684</v>
      </c>
      <c r="B30" s="432" t="s">
        <v>21</v>
      </c>
      <c r="C30" s="429">
        <v>10</v>
      </c>
      <c r="D30" s="429">
        <v>36</v>
      </c>
      <c r="E30" s="429">
        <v>1</v>
      </c>
      <c r="F30" s="429">
        <v>9.8000000000000007</v>
      </c>
      <c r="G30" s="429">
        <v>6.8</v>
      </c>
      <c r="H30" s="429">
        <v>8.5</v>
      </c>
      <c r="I30" s="429">
        <v>141</v>
      </c>
      <c r="J30" s="429">
        <v>2040</v>
      </c>
      <c r="K30" s="429">
        <v>1</v>
      </c>
      <c r="L30" s="429">
        <v>260</v>
      </c>
      <c r="M30" s="429" t="s">
        <v>2267</v>
      </c>
      <c r="N30" s="429">
        <v>11.9</v>
      </c>
      <c r="O30" s="429">
        <v>2</v>
      </c>
      <c r="P30" s="429">
        <v>5400000</v>
      </c>
      <c r="Q30" s="429">
        <v>2</v>
      </c>
      <c r="R30" s="429">
        <v>9200000</v>
      </c>
      <c r="S30" s="99" t="s">
        <v>2210</v>
      </c>
    </row>
    <row r="31" spans="1:19" ht="24.75" customHeight="1" x14ac:dyDescent="0.25">
      <c r="A31" s="429" t="s">
        <v>3685</v>
      </c>
      <c r="B31" s="432" t="s">
        <v>22</v>
      </c>
      <c r="C31" s="429">
        <v>13</v>
      </c>
      <c r="D31" s="429">
        <v>35</v>
      </c>
      <c r="E31" s="429">
        <v>0.5</v>
      </c>
      <c r="F31" s="429">
        <v>11.3</v>
      </c>
      <c r="G31" s="429">
        <v>6.8</v>
      </c>
      <c r="H31" s="429">
        <v>8.1999999999999993</v>
      </c>
      <c r="I31" s="429">
        <v>140</v>
      </c>
      <c r="J31" s="429">
        <v>10100</v>
      </c>
      <c r="K31" s="429" t="s">
        <v>2267</v>
      </c>
      <c r="L31" s="429">
        <v>94</v>
      </c>
      <c r="M31" s="429" t="s">
        <v>2267</v>
      </c>
      <c r="N31" s="429">
        <v>3.16</v>
      </c>
      <c r="O31" s="429">
        <v>4</v>
      </c>
      <c r="P31" s="429">
        <v>2300</v>
      </c>
      <c r="Q31" s="429">
        <v>11</v>
      </c>
      <c r="R31" s="429">
        <v>12000</v>
      </c>
      <c r="S31" s="99" t="s">
        <v>2211</v>
      </c>
    </row>
    <row r="32" spans="1:19" ht="24.75" customHeight="1" x14ac:dyDescent="0.25">
      <c r="A32" s="429" t="s">
        <v>3686</v>
      </c>
      <c r="B32" s="432" t="s">
        <v>23</v>
      </c>
      <c r="C32" s="429">
        <v>14</v>
      </c>
      <c r="D32" s="429">
        <v>23</v>
      </c>
      <c r="E32" s="429">
        <v>7</v>
      </c>
      <c r="F32" s="429">
        <v>12.5</v>
      </c>
      <c r="G32" s="429">
        <v>6</v>
      </c>
      <c r="H32" s="429">
        <v>7.5</v>
      </c>
      <c r="I32" s="429">
        <v>150</v>
      </c>
      <c r="J32" s="429">
        <v>270</v>
      </c>
      <c r="K32" s="429">
        <v>1.2</v>
      </c>
      <c r="L32" s="429">
        <v>2.8</v>
      </c>
      <c r="M32" s="429">
        <v>0.5</v>
      </c>
      <c r="N32" s="429">
        <v>3.5</v>
      </c>
      <c r="O32" s="429">
        <v>10</v>
      </c>
      <c r="P32" s="429">
        <v>100</v>
      </c>
      <c r="Q32" s="429">
        <v>40</v>
      </c>
      <c r="R32" s="429">
        <v>220</v>
      </c>
      <c r="S32" s="99" t="s">
        <v>2212</v>
      </c>
    </row>
    <row r="33" spans="1:19" ht="24.75" customHeight="1" x14ac:dyDescent="0.25">
      <c r="A33" s="429" t="s">
        <v>3687</v>
      </c>
      <c r="B33" s="432" t="s">
        <v>24</v>
      </c>
      <c r="C33" s="429">
        <v>19</v>
      </c>
      <c r="D33" s="429">
        <v>40</v>
      </c>
      <c r="E33" s="429">
        <v>0.6</v>
      </c>
      <c r="F33" s="429">
        <v>9.5</v>
      </c>
      <c r="G33" s="429">
        <v>5.7</v>
      </c>
      <c r="H33" s="429">
        <v>8.6999999999999993</v>
      </c>
      <c r="I33" s="429">
        <v>260</v>
      </c>
      <c r="J33" s="429">
        <v>56900</v>
      </c>
      <c r="K33" s="429" t="s">
        <v>2267</v>
      </c>
      <c r="L33" s="429">
        <v>230</v>
      </c>
      <c r="M33" s="429">
        <v>0.3</v>
      </c>
      <c r="N33" s="429">
        <v>25.3</v>
      </c>
      <c r="O33" s="429">
        <v>1.8</v>
      </c>
      <c r="P33" s="429">
        <v>170000</v>
      </c>
      <c r="Q33" s="429">
        <v>2</v>
      </c>
      <c r="R33" s="429">
        <v>3500000</v>
      </c>
      <c r="S33" s="99" t="s">
        <v>2213</v>
      </c>
    </row>
    <row r="34" spans="1:19" ht="24.75" customHeight="1" x14ac:dyDescent="0.25">
      <c r="A34" s="429" t="s">
        <v>3688</v>
      </c>
      <c r="B34" s="432" t="s">
        <v>57</v>
      </c>
      <c r="C34" s="429">
        <v>16</v>
      </c>
      <c r="D34" s="429">
        <v>38</v>
      </c>
      <c r="E34" s="429" t="s">
        <v>2267</v>
      </c>
      <c r="F34" s="429">
        <v>8.9</v>
      </c>
      <c r="G34" s="429">
        <v>5.3</v>
      </c>
      <c r="H34" s="429">
        <v>8.5</v>
      </c>
      <c r="I34" s="429">
        <v>32</v>
      </c>
      <c r="J34" s="429">
        <v>2899</v>
      </c>
      <c r="K34" s="429" t="s">
        <v>2267</v>
      </c>
      <c r="L34" s="429">
        <v>60</v>
      </c>
      <c r="M34" s="429">
        <v>0.3</v>
      </c>
      <c r="N34" s="429">
        <v>74</v>
      </c>
      <c r="O34" s="429">
        <v>1.8</v>
      </c>
      <c r="P34" s="429">
        <v>1600</v>
      </c>
      <c r="Q34" s="429">
        <v>6</v>
      </c>
      <c r="R34" s="429">
        <v>1600</v>
      </c>
      <c r="S34" s="7" t="s">
        <v>2239</v>
      </c>
    </row>
    <row r="35" spans="1:19" ht="24.75" customHeight="1" x14ac:dyDescent="0.25">
      <c r="A35" s="429" t="s">
        <v>3689</v>
      </c>
      <c r="B35" s="432" t="s">
        <v>25</v>
      </c>
      <c r="C35" s="429">
        <v>20</v>
      </c>
      <c r="D35" s="429">
        <v>28.5</v>
      </c>
      <c r="E35" s="429">
        <v>5.5</v>
      </c>
      <c r="F35" s="429">
        <v>8.1</v>
      </c>
      <c r="G35" s="429">
        <v>6.1</v>
      </c>
      <c r="H35" s="429">
        <v>7.8</v>
      </c>
      <c r="I35" s="429">
        <v>102</v>
      </c>
      <c r="J35" s="429">
        <v>233</v>
      </c>
      <c r="K35" s="429" t="s">
        <v>2267</v>
      </c>
      <c r="L35" s="429">
        <v>3.8</v>
      </c>
      <c r="M35" s="429" t="s">
        <v>2267</v>
      </c>
      <c r="N35" s="429">
        <v>2.57</v>
      </c>
      <c r="O35" s="429">
        <v>11</v>
      </c>
      <c r="P35" s="429">
        <v>350</v>
      </c>
      <c r="Q35" s="429">
        <v>110</v>
      </c>
      <c r="R35" s="429">
        <v>920</v>
      </c>
      <c r="S35" s="7" t="s">
        <v>2214</v>
      </c>
    </row>
    <row r="36" spans="1:19" ht="24.75" customHeight="1" x14ac:dyDescent="0.25">
      <c r="A36" s="429" t="s">
        <v>3690</v>
      </c>
      <c r="B36" s="432" t="s">
        <v>26</v>
      </c>
      <c r="C36" s="429">
        <v>12.5</v>
      </c>
      <c r="D36" s="429">
        <v>39</v>
      </c>
      <c r="E36" s="429" t="s">
        <v>2267</v>
      </c>
      <c r="F36" s="429">
        <v>16.899999999999999</v>
      </c>
      <c r="G36" s="429">
        <v>2.2000000000000002</v>
      </c>
      <c r="H36" s="429">
        <v>8.9</v>
      </c>
      <c r="I36" s="429">
        <v>255</v>
      </c>
      <c r="J36" s="429">
        <v>2332</v>
      </c>
      <c r="K36" s="429" t="s">
        <v>2267</v>
      </c>
      <c r="L36" s="429">
        <v>126</v>
      </c>
      <c r="M36" s="429" t="s">
        <v>2267</v>
      </c>
      <c r="N36" s="429">
        <v>26.2</v>
      </c>
      <c r="O36" s="429">
        <v>1.8</v>
      </c>
      <c r="P36" s="429">
        <v>260000000</v>
      </c>
      <c r="Q36" s="429">
        <v>7</v>
      </c>
      <c r="R36" s="429">
        <v>70000000</v>
      </c>
      <c r="S36" s="99" t="s">
        <v>2215</v>
      </c>
    </row>
    <row r="37" spans="1:19" ht="24.75" customHeight="1" x14ac:dyDescent="0.25">
      <c r="A37" s="429" t="s">
        <v>3691</v>
      </c>
      <c r="B37" s="432" t="s">
        <v>27</v>
      </c>
      <c r="C37" s="429">
        <v>1</v>
      </c>
      <c r="D37" s="429">
        <v>38</v>
      </c>
      <c r="E37" s="429" t="s">
        <v>2267</v>
      </c>
      <c r="F37" s="429">
        <v>11.8</v>
      </c>
      <c r="G37" s="429">
        <v>5.8</v>
      </c>
      <c r="H37" s="429">
        <v>8.4</v>
      </c>
      <c r="I37" s="429">
        <v>64</v>
      </c>
      <c r="J37" s="429">
        <v>830</v>
      </c>
      <c r="K37" s="429">
        <v>1</v>
      </c>
      <c r="L37" s="429">
        <v>60</v>
      </c>
      <c r="M37" s="429" t="s">
        <v>2267</v>
      </c>
      <c r="N37" s="429">
        <v>0.5</v>
      </c>
      <c r="O37" s="429">
        <v>1.8</v>
      </c>
      <c r="P37" s="429">
        <v>13000</v>
      </c>
      <c r="Q37" s="429">
        <v>2</v>
      </c>
      <c r="R37" s="429">
        <v>24000</v>
      </c>
      <c r="S37" s="196" t="s">
        <v>2216</v>
      </c>
    </row>
    <row r="38" spans="1:19" ht="24.75" customHeight="1" x14ac:dyDescent="0.25">
      <c r="A38" s="429" t="s">
        <v>3692</v>
      </c>
      <c r="B38" s="432" t="s">
        <v>28</v>
      </c>
      <c r="C38" s="429">
        <v>12</v>
      </c>
      <c r="D38" s="429">
        <v>37</v>
      </c>
      <c r="E38" s="429" t="s">
        <v>2267</v>
      </c>
      <c r="F38" s="429">
        <v>11.5</v>
      </c>
      <c r="G38" s="429">
        <v>6.1</v>
      </c>
      <c r="H38" s="429">
        <v>8.9</v>
      </c>
      <c r="I38" s="429">
        <v>140</v>
      </c>
      <c r="J38" s="429">
        <v>31330</v>
      </c>
      <c r="K38" s="429" t="s">
        <v>2267</v>
      </c>
      <c r="L38" s="429">
        <v>31</v>
      </c>
      <c r="M38" s="429" t="s">
        <v>2267</v>
      </c>
      <c r="N38" s="429">
        <v>11.1</v>
      </c>
      <c r="O38" s="429">
        <v>330</v>
      </c>
      <c r="P38" s="429">
        <v>2200000</v>
      </c>
      <c r="Q38" s="429">
        <v>110</v>
      </c>
      <c r="R38" s="429">
        <v>9200000</v>
      </c>
      <c r="S38" s="99" t="s">
        <v>2217</v>
      </c>
    </row>
    <row r="39" spans="1:19" s="98" customFormat="1" ht="24.75" customHeight="1" x14ac:dyDescent="0.2">
      <c r="A39" s="429" t="s">
        <v>3693</v>
      </c>
      <c r="B39" s="432" t="s">
        <v>3694</v>
      </c>
      <c r="C39" s="429">
        <v>27.5</v>
      </c>
      <c r="D39" s="429">
        <v>34</v>
      </c>
      <c r="E39" s="429">
        <v>3.4</v>
      </c>
      <c r="F39" s="429">
        <v>7.3</v>
      </c>
      <c r="G39" s="429">
        <v>6.7</v>
      </c>
      <c r="H39" s="429">
        <v>9.3000000000000007</v>
      </c>
      <c r="I39" s="429">
        <v>136</v>
      </c>
      <c r="J39" s="429">
        <v>55740</v>
      </c>
      <c r="K39" s="429">
        <v>0.8</v>
      </c>
      <c r="L39" s="429">
        <v>3.1</v>
      </c>
      <c r="M39" s="429" t="s">
        <v>2267</v>
      </c>
      <c r="N39" s="429">
        <v>10</v>
      </c>
      <c r="O39" s="429">
        <v>2</v>
      </c>
      <c r="P39" s="429">
        <v>1600</v>
      </c>
      <c r="Q39" s="429">
        <v>10</v>
      </c>
      <c r="R39" s="429">
        <v>1600</v>
      </c>
      <c r="S39" s="99" t="s">
        <v>2220</v>
      </c>
    </row>
    <row r="40" spans="1:19" ht="24.75" customHeight="1" x14ac:dyDescent="0.25">
      <c r="A40" s="429" t="s">
        <v>3695</v>
      </c>
      <c r="B40" s="432" t="s">
        <v>36</v>
      </c>
      <c r="C40" s="429">
        <v>26.5</v>
      </c>
      <c r="D40" s="429">
        <v>31.5</v>
      </c>
      <c r="E40" s="429">
        <v>4</v>
      </c>
      <c r="F40" s="429">
        <v>7.9</v>
      </c>
      <c r="G40" s="429">
        <v>7.4</v>
      </c>
      <c r="H40" s="429">
        <v>8.1999999999999993</v>
      </c>
      <c r="I40" s="429">
        <v>410</v>
      </c>
      <c r="J40" s="429">
        <v>12940</v>
      </c>
      <c r="K40" s="429" t="s">
        <v>2267</v>
      </c>
      <c r="L40" s="429">
        <v>4.4000000000000004</v>
      </c>
      <c r="M40" s="429" t="s">
        <v>2267</v>
      </c>
      <c r="N40" s="429">
        <v>0.36</v>
      </c>
      <c r="O40" s="429">
        <v>200</v>
      </c>
      <c r="P40" s="429">
        <v>350</v>
      </c>
      <c r="Q40" s="429">
        <v>300</v>
      </c>
      <c r="R40" s="429">
        <v>540</v>
      </c>
      <c r="S40" s="99" t="s">
        <v>2222</v>
      </c>
    </row>
    <row r="41" spans="1:19" ht="30.75" customHeight="1" x14ac:dyDescent="0.25">
      <c r="A41" s="637" t="s">
        <v>3539</v>
      </c>
      <c r="B41" s="637"/>
      <c r="C41" s="637"/>
      <c r="D41" s="637"/>
      <c r="E41" s="637"/>
      <c r="F41" s="637"/>
      <c r="G41" s="637"/>
      <c r="H41" s="637"/>
      <c r="I41" s="637"/>
      <c r="J41" s="637"/>
      <c r="K41" s="637"/>
      <c r="L41" s="637"/>
      <c r="M41" s="637"/>
      <c r="N41" s="637"/>
      <c r="O41" s="637"/>
      <c r="P41" s="637"/>
      <c r="Q41" s="637"/>
      <c r="R41" s="637"/>
      <c r="S41" s="637"/>
    </row>
    <row r="42" spans="1:19" ht="30.75" customHeight="1" x14ac:dyDescent="0.25">
      <c r="A42" s="638" t="s">
        <v>3696</v>
      </c>
      <c r="B42" s="638"/>
      <c r="C42" s="638"/>
      <c r="D42" s="638"/>
      <c r="E42" s="638"/>
      <c r="F42" s="638"/>
      <c r="G42" s="638"/>
      <c r="H42" s="638"/>
      <c r="I42" s="638"/>
      <c r="J42" s="638"/>
      <c r="K42" s="638"/>
      <c r="L42" s="638"/>
      <c r="M42" s="638"/>
      <c r="N42" s="638"/>
      <c r="O42" s="638"/>
      <c r="P42" s="638"/>
      <c r="Q42" s="638"/>
      <c r="R42" s="638"/>
    </row>
    <row r="43" spans="1:19" x14ac:dyDescent="0.25">
      <c r="A43" t="s">
        <v>3697</v>
      </c>
      <c r="B43"/>
      <c r="C43"/>
      <c r="D43"/>
      <c r="E43"/>
      <c r="F43"/>
      <c r="G43"/>
      <c r="H43"/>
      <c r="I43"/>
      <c r="J43"/>
      <c r="K43"/>
      <c r="L43"/>
      <c r="M43"/>
      <c r="N43"/>
      <c r="O43"/>
      <c r="P43"/>
      <c r="Q43" s="428"/>
      <c r="R43"/>
    </row>
    <row r="44" spans="1:19" ht="12.75" customHeight="1" x14ac:dyDescent="0.25"/>
    <row r="45" spans="1:19" x14ac:dyDescent="0.25">
      <c r="B45" s="433"/>
      <c r="C45" s="431"/>
      <c r="D45" s="103"/>
      <c r="E45" s="103"/>
    </row>
    <row r="46" spans="1:19" ht="12.75" customHeight="1" x14ac:dyDescent="0.25">
      <c r="A46" s="431"/>
      <c r="B46" s="433"/>
      <c r="C46" s="431"/>
      <c r="D46" s="103"/>
      <c r="E46" s="103"/>
    </row>
    <row r="47" spans="1:19" ht="11.25" customHeight="1" x14ac:dyDescent="0.25">
      <c r="A47" s="466"/>
      <c r="B47" s="635"/>
      <c r="C47" s="635"/>
      <c r="D47" s="103"/>
      <c r="E47" s="103"/>
    </row>
    <row r="48" spans="1:19" x14ac:dyDescent="0.25">
      <c r="A48" s="466"/>
      <c r="B48" s="635"/>
      <c r="C48" s="635"/>
      <c r="D48" s="103"/>
      <c r="E48" s="103"/>
    </row>
    <row r="49" spans="1:5" x14ac:dyDescent="0.25">
      <c r="A49" s="434"/>
      <c r="B49" s="435"/>
      <c r="C49" s="434"/>
      <c r="D49" s="103"/>
      <c r="E49" s="103"/>
    </row>
    <row r="50" spans="1:5" x14ac:dyDescent="0.25">
      <c r="A50" s="430"/>
      <c r="B50" s="436"/>
      <c r="C50" s="430"/>
      <c r="D50" s="437"/>
      <c r="E50" s="103"/>
    </row>
    <row r="51" spans="1:5" x14ac:dyDescent="0.25">
      <c r="A51" s="430"/>
      <c r="B51" s="436"/>
      <c r="C51" s="430"/>
      <c r="D51" s="437"/>
      <c r="E51" s="103"/>
    </row>
    <row r="52" spans="1:5" x14ac:dyDescent="0.25">
      <c r="A52" s="430"/>
      <c r="B52" s="436"/>
      <c r="C52" s="430"/>
      <c r="D52" s="437"/>
      <c r="E52" s="103"/>
    </row>
    <row r="53" spans="1:5" x14ac:dyDescent="0.25">
      <c r="A53" s="430"/>
      <c r="B53" s="436"/>
      <c r="C53" s="430"/>
      <c r="D53" s="437"/>
      <c r="E53" s="103"/>
    </row>
    <row r="54" spans="1:5" x14ac:dyDescent="0.25">
      <c r="A54" s="430"/>
      <c r="B54" s="436"/>
      <c r="C54" s="430"/>
      <c r="D54" s="437"/>
      <c r="E54" s="103"/>
    </row>
    <row r="55" spans="1:5" x14ac:dyDescent="0.25">
      <c r="A55" s="430"/>
      <c r="B55" s="436"/>
      <c r="C55" s="430"/>
      <c r="D55" s="437"/>
      <c r="E55" s="103"/>
    </row>
    <row r="56" spans="1:5" x14ac:dyDescent="0.25">
      <c r="A56" s="430"/>
      <c r="B56" s="436"/>
      <c r="C56" s="430"/>
      <c r="D56" s="437"/>
      <c r="E56" s="103"/>
    </row>
    <row r="57" spans="1:5" x14ac:dyDescent="0.25">
      <c r="A57" s="430"/>
      <c r="B57" s="436"/>
      <c r="C57" s="430"/>
      <c r="D57" s="437"/>
      <c r="E57" s="103"/>
    </row>
    <row r="58" spans="1:5" x14ac:dyDescent="0.25">
      <c r="A58" s="430"/>
      <c r="B58" s="436"/>
      <c r="C58" s="430"/>
      <c r="D58" s="437"/>
      <c r="E58" s="103"/>
    </row>
    <row r="59" spans="1:5" x14ac:dyDescent="0.25">
      <c r="A59" s="430"/>
      <c r="B59" s="436"/>
      <c r="C59" s="430"/>
      <c r="D59" s="437"/>
      <c r="E59" s="103"/>
    </row>
    <row r="60" spans="1:5" x14ac:dyDescent="0.25">
      <c r="A60" s="430"/>
      <c r="B60" s="436"/>
      <c r="C60" s="430"/>
      <c r="D60" s="437"/>
      <c r="E60" s="103"/>
    </row>
    <row r="61" spans="1:5" x14ac:dyDescent="0.25">
      <c r="A61" s="430"/>
      <c r="B61" s="436"/>
      <c r="C61" s="430"/>
      <c r="D61" s="437"/>
      <c r="E61" s="103"/>
    </row>
    <row r="62" spans="1:5" x14ac:dyDescent="0.25">
      <c r="A62" s="430"/>
      <c r="B62" s="436"/>
      <c r="C62" s="430"/>
      <c r="D62" s="437"/>
      <c r="E62" s="103"/>
    </row>
    <row r="63" spans="1:5" x14ac:dyDescent="0.25">
      <c r="A63" s="430"/>
      <c r="B63" s="436"/>
      <c r="C63" s="430"/>
      <c r="D63" s="437"/>
      <c r="E63" s="103"/>
    </row>
    <row r="64" spans="1:5" x14ac:dyDescent="0.25">
      <c r="A64" s="430"/>
      <c r="B64" s="436"/>
      <c r="C64" s="430"/>
      <c r="D64" s="437"/>
      <c r="E64" s="103"/>
    </row>
    <row r="65" spans="1:5" x14ac:dyDescent="0.25">
      <c r="A65" s="430"/>
      <c r="B65" s="436"/>
      <c r="C65" s="430"/>
      <c r="D65" s="437"/>
      <c r="E65" s="103"/>
    </row>
    <row r="66" spans="1:5" x14ac:dyDescent="0.25">
      <c r="A66" s="430"/>
      <c r="B66" s="436"/>
      <c r="C66" s="430"/>
      <c r="D66" s="437"/>
      <c r="E66" s="103"/>
    </row>
    <row r="67" spans="1:5" x14ac:dyDescent="0.25">
      <c r="A67" s="430"/>
      <c r="B67" s="436"/>
      <c r="C67" s="430"/>
      <c r="D67" s="437"/>
      <c r="E67" s="103"/>
    </row>
    <row r="68" spans="1:5" x14ac:dyDescent="0.25">
      <c r="A68" s="430"/>
      <c r="B68" s="436"/>
      <c r="C68" s="430"/>
      <c r="D68" s="437"/>
      <c r="E68" s="103"/>
    </row>
    <row r="69" spans="1:5" x14ac:dyDescent="0.25">
      <c r="A69" s="430"/>
      <c r="B69" s="436"/>
      <c r="C69" s="430"/>
      <c r="D69" s="437"/>
      <c r="E69" s="103"/>
    </row>
    <row r="70" spans="1:5" x14ac:dyDescent="0.25">
      <c r="A70" s="430"/>
      <c r="B70" s="436"/>
      <c r="C70" s="430"/>
      <c r="D70" s="437"/>
      <c r="E70" s="103"/>
    </row>
    <row r="71" spans="1:5" x14ac:dyDescent="0.25">
      <c r="A71" s="430"/>
      <c r="B71" s="436"/>
      <c r="C71" s="430"/>
      <c r="D71" s="437"/>
      <c r="E71" s="103"/>
    </row>
    <row r="72" spans="1:5" ht="34.5" customHeight="1" x14ac:dyDescent="0.25">
      <c r="A72" s="430"/>
      <c r="B72" s="436"/>
      <c r="C72" s="430"/>
      <c r="D72" s="437"/>
      <c r="E72" s="103"/>
    </row>
    <row r="73" spans="1:5" x14ac:dyDescent="0.25">
      <c r="A73" s="430"/>
      <c r="B73" s="436"/>
      <c r="C73" s="430"/>
      <c r="D73" s="437"/>
      <c r="E73" s="103"/>
    </row>
    <row r="74" spans="1:5" x14ac:dyDescent="0.25">
      <c r="A74" s="430"/>
      <c r="B74" s="436"/>
      <c r="C74" s="430"/>
      <c r="D74" s="437"/>
      <c r="E74" s="103"/>
    </row>
    <row r="75" spans="1:5" x14ac:dyDescent="0.25">
      <c r="A75" s="430"/>
      <c r="B75" s="436"/>
      <c r="C75" s="430"/>
      <c r="D75" s="100"/>
      <c r="E75" s="103"/>
    </row>
    <row r="76" spans="1:5" x14ac:dyDescent="0.25">
      <c r="A76" s="430"/>
      <c r="B76" s="436"/>
      <c r="C76" s="430"/>
      <c r="D76" s="100"/>
      <c r="E76" s="103"/>
    </row>
    <row r="77" spans="1:5" x14ac:dyDescent="0.25">
      <c r="A77" s="430"/>
      <c r="B77" s="436"/>
      <c r="C77" s="430"/>
      <c r="D77" s="437"/>
      <c r="E77" s="103"/>
    </row>
    <row r="78" spans="1:5" x14ac:dyDescent="0.25">
      <c r="A78" s="430"/>
      <c r="B78" s="436"/>
      <c r="C78" s="430"/>
      <c r="D78" s="423"/>
      <c r="E78" s="103"/>
    </row>
    <row r="79" spans="1:5" x14ac:dyDescent="0.25">
      <c r="A79" s="430"/>
      <c r="B79" s="436"/>
      <c r="C79" s="430"/>
      <c r="D79" s="437"/>
      <c r="E79" s="103"/>
    </row>
    <row r="80" spans="1:5" x14ac:dyDescent="0.25">
      <c r="A80" s="430"/>
      <c r="B80" s="436"/>
      <c r="C80" s="430"/>
      <c r="D80" s="437"/>
      <c r="E80" s="103"/>
    </row>
    <row r="81" spans="1:5" x14ac:dyDescent="0.25">
      <c r="A81" s="430"/>
      <c r="B81" s="436"/>
      <c r="C81" s="430"/>
      <c r="D81" s="437"/>
      <c r="E81" s="103"/>
    </row>
    <row r="82" spans="1:5" x14ac:dyDescent="0.25">
      <c r="A82" s="431"/>
      <c r="B82" s="433"/>
      <c r="C82" s="431"/>
      <c r="D82" s="103"/>
      <c r="E82" s="103"/>
    </row>
    <row r="83" spans="1:5" x14ac:dyDescent="0.25">
      <c r="A83" s="431"/>
      <c r="B83" s="433"/>
      <c r="C83" s="431"/>
      <c r="D83" s="103"/>
      <c r="E83" s="103"/>
    </row>
    <row r="84" spans="1:5" x14ac:dyDescent="0.25">
      <c r="A84" s="431"/>
      <c r="B84" s="433"/>
      <c r="C84" s="431"/>
      <c r="D84" s="103"/>
      <c r="E84" s="103"/>
    </row>
    <row r="85" spans="1:5" x14ac:dyDescent="0.25">
      <c r="A85" s="431"/>
      <c r="B85" s="433"/>
      <c r="C85" s="431"/>
      <c r="D85" s="103"/>
      <c r="E85" s="103"/>
    </row>
    <row r="86" spans="1:5" x14ac:dyDescent="0.25">
      <c r="A86" s="431"/>
      <c r="B86" s="433"/>
      <c r="C86" s="431"/>
      <c r="D86" s="103"/>
      <c r="E86" s="103"/>
    </row>
    <row r="87" spans="1:5" x14ac:dyDescent="0.25">
      <c r="A87" s="431"/>
      <c r="B87" s="433"/>
      <c r="C87" s="431"/>
      <c r="D87" s="103"/>
      <c r="E87" s="103"/>
    </row>
  </sheetData>
  <mergeCells count="32">
    <mergeCell ref="A2:O2"/>
    <mergeCell ref="P2:S2"/>
    <mergeCell ref="A3:O3"/>
    <mergeCell ref="P3:S3"/>
    <mergeCell ref="S5:S8"/>
    <mergeCell ref="E5:F5"/>
    <mergeCell ref="G5:H6"/>
    <mergeCell ref="I5:J5"/>
    <mergeCell ref="K5:L6"/>
    <mergeCell ref="O6:P6"/>
    <mergeCell ref="A4:S4"/>
    <mergeCell ref="A5:B6"/>
    <mergeCell ref="Q7:R7"/>
    <mergeCell ref="C6:D6"/>
    <mergeCell ref="E6:F6"/>
    <mergeCell ref="I6:J6"/>
    <mergeCell ref="C5:D5"/>
    <mergeCell ref="B47:C48"/>
    <mergeCell ref="C7:D7"/>
    <mergeCell ref="E7:F7"/>
    <mergeCell ref="G7:H7"/>
    <mergeCell ref="A41:S41"/>
    <mergeCell ref="A42:R42"/>
    <mergeCell ref="A7:B7"/>
    <mergeCell ref="O7:P7"/>
    <mergeCell ref="K7:L7"/>
    <mergeCell ref="Q5:R6"/>
    <mergeCell ref="M6:N6"/>
    <mergeCell ref="M7:N7"/>
    <mergeCell ref="M5:N5"/>
    <mergeCell ref="O5:P5"/>
    <mergeCell ref="I7:J7"/>
  </mergeCells>
  <conditionalFormatting sqref="D50:D81 A9:XFD40">
    <cfRule type="expression" dxfId="18" priority="3">
      <formula>MOD(ROW(),3)=1</formula>
    </cfRule>
  </conditionalFormatting>
  <printOptions horizontalCentered="1"/>
  <pageMargins left="0.47244094488188981" right="0.47244094488188981" top="0.74803149606299213" bottom="0.74803149606299213" header="0.31496062992125984" footer="0.31496062992125984"/>
  <pageSetup paperSize="9" scale="70" orientation="landscape" r:id="rId1"/>
  <headerFooter>
    <oddHeader>&amp;C</oddHead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S45"/>
  <sheetViews>
    <sheetView showZeros="0" view="pageBreakPreview" zoomScaleSheetLayoutView="100" workbookViewId="0">
      <selection activeCell="O45" sqref="O45"/>
    </sheetView>
  </sheetViews>
  <sheetFormatPr defaultColWidth="9.140625" defaultRowHeight="15" x14ac:dyDescent="0.25"/>
  <cols>
    <col min="1" max="1" width="6.28515625" style="1" customWidth="1"/>
    <col min="2" max="2" width="19.42578125" style="1" customWidth="1"/>
    <col min="3" max="3" width="10.28515625" style="1" customWidth="1"/>
    <col min="4" max="4" width="10" style="1" bestFit="1" customWidth="1"/>
    <col min="5" max="5" width="10.140625" style="1" customWidth="1"/>
    <col min="6" max="6" width="9.42578125" style="1" bestFit="1" customWidth="1"/>
    <col min="7" max="7" width="10.28515625" style="1" customWidth="1"/>
    <col min="8" max="8" width="10.5703125" style="1" customWidth="1"/>
    <col min="9" max="9" width="10.28515625" style="1" customWidth="1"/>
    <col min="10" max="10" width="10.42578125" style="1" customWidth="1"/>
    <col min="11" max="11" width="10.28515625" style="1" customWidth="1"/>
    <col min="12" max="12" width="9.7109375" style="1" customWidth="1"/>
    <col min="13" max="13" width="10.140625" style="1" customWidth="1"/>
    <col min="14" max="14" width="10" style="1" customWidth="1"/>
    <col min="15" max="15" width="10.42578125" style="1" customWidth="1"/>
    <col min="16" max="16" width="9.7109375" style="1" customWidth="1"/>
    <col min="17" max="17" width="18.28515625" style="1" customWidth="1"/>
    <col min="18" max="18" width="9.140625" style="1"/>
    <col min="19" max="19" width="25.7109375" style="1" customWidth="1"/>
    <col min="20" max="16384" width="9.140625" style="1"/>
  </cols>
  <sheetData>
    <row r="1" spans="1:19" ht="21" customHeight="1" x14ac:dyDescent="0.25">
      <c r="A1" s="501" t="s">
        <v>3793</v>
      </c>
      <c r="B1" s="501"/>
      <c r="C1" s="501"/>
      <c r="D1" s="501"/>
      <c r="E1" s="501"/>
      <c r="F1" s="501"/>
      <c r="G1" s="501"/>
      <c r="H1" s="501"/>
      <c r="I1" s="501"/>
      <c r="J1" s="501"/>
      <c r="K1" s="501"/>
      <c r="L1" s="501"/>
      <c r="M1" s="501"/>
      <c r="N1" s="501"/>
      <c r="O1" s="501"/>
      <c r="P1" s="501"/>
    </row>
    <row r="2" spans="1:19" ht="20.25" customHeight="1" x14ac:dyDescent="0.25">
      <c r="A2" s="654" t="s">
        <v>3803</v>
      </c>
      <c r="B2" s="654"/>
      <c r="C2" s="654"/>
      <c r="D2" s="654"/>
      <c r="E2" s="654"/>
      <c r="F2" s="654"/>
      <c r="G2" s="654"/>
      <c r="H2" s="654"/>
      <c r="I2" s="654"/>
      <c r="J2" s="654"/>
      <c r="K2" s="654"/>
      <c r="L2" s="654"/>
      <c r="M2" s="653" t="s">
        <v>3742</v>
      </c>
      <c r="N2" s="653"/>
      <c r="O2" s="653"/>
      <c r="P2" s="653"/>
      <c r="Q2" s="653"/>
    </row>
    <row r="3" spans="1:19" s="377" customFormat="1" ht="32.25" customHeight="1" x14ac:dyDescent="0.25">
      <c r="A3" s="648" t="s">
        <v>3540</v>
      </c>
      <c r="B3" s="642" t="s">
        <v>857</v>
      </c>
      <c r="C3" s="650" t="s">
        <v>3509</v>
      </c>
      <c r="D3" s="650"/>
      <c r="E3" s="650"/>
      <c r="F3" s="650"/>
      <c r="G3" s="650"/>
      <c r="H3" s="650"/>
      <c r="I3" s="650"/>
      <c r="J3" s="650"/>
      <c r="K3" s="650"/>
      <c r="L3" s="650"/>
      <c r="M3" s="650"/>
      <c r="N3" s="650"/>
      <c r="O3" s="650"/>
      <c r="P3" s="650"/>
      <c r="Q3" s="642" t="s">
        <v>1701</v>
      </c>
      <c r="S3" s="378"/>
    </row>
    <row r="4" spans="1:19" s="377" customFormat="1" ht="36" customHeight="1" x14ac:dyDescent="0.25">
      <c r="A4" s="649"/>
      <c r="B4" s="643"/>
      <c r="C4" s="651" t="s">
        <v>3084</v>
      </c>
      <c r="D4" s="652"/>
      <c r="E4" s="651" t="s">
        <v>3541</v>
      </c>
      <c r="F4" s="652"/>
      <c r="G4" s="651" t="s">
        <v>3542</v>
      </c>
      <c r="H4" s="652"/>
      <c r="I4" s="651" t="s">
        <v>3543</v>
      </c>
      <c r="J4" s="652"/>
      <c r="K4" s="651" t="s">
        <v>3544</v>
      </c>
      <c r="L4" s="652"/>
      <c r="M4" s="651" t="s">
        <v>3545</v>
      </c>
      <c r="N4" s="652"/>
      <c r="O4" s="647" t="s">
        <v>3546</v>
      </c>
      <c r="P4" s="647"/>
      <c r="Q4" s="643"/>
      <c r="S4" s="378"/>
    </row>
    <row r="5" spans="1:19" s="381" customFormat="1" ht="26.25" customHeight="1" x14ac:dyDescent="0.25">
      <c r="A5" s="649"/>
      <c r="B5" s="644"/>
      <c r="C5" s="379" t="s">
        <v>3547</v>
      </c>
      <c r="D5" s="380" t="s">
        <v>3548</v>
      </c>
      <c r="E5" s="379" t="s">
        <v>3547</v>
      </c>
      <c r="F5" s="380" t="s">
        <v>3548</v>
      </c>
      <c r="G5" s="379" t="s">
        <v>3547</v>
      </c>
      <c r="H5" s="380" t="s">
        <v>3548</v>
      </c>
      <c r="I5" s="379" t="s">
        <v>3547</v>
      </c>
      <c r="J5" s="380" t="s">
        <v>3548</v>
      </c>
      <c r="K5" s="379" t="s">
        <v>3547</v>
      </c>
      <c r="L5" s="380" t="s">
        <v>3548</v>
      </c>
      <c r="M5" s="379" t="s">
        <v>3547</v>
      </c>
      <c r="N5" s="380" t="s">
        <v>3548</v>
      </c>
      <c r="O5" s="379" t="s">
        <v>3547</v>
      </c>
      <c r="P5" s="380" t="s">
        <v>3548</v>
      </c>
      <c r="Q5" s="644"/>
    </row>
    <row r="6" spans="1:19" s="6" customFormat="1" ht="15" customHeight="1" x14ac:dyDescent="0.25">
      <c r="A6" s="471">
        <v>1</v>
      </c>
      <c r="B6" s="472" t="s">
        <v>1</v>
      </c>
      <c r="C6" s="473">
        <v>126</v>
      </c>
      <c r="D6" s="473">
        <v>88074</v>
      </c>
      <c r="E6" s="473">
        <v>111</v>
      </c>
      <c r="F6" s="473">
        <v>56831</v>
      </c>
      <c r="G6" s="473">
        <v>0</v>
      </c>
      <c r="H6" s="473">
        <v>0</v>
      </c>
      <c r="I6" s="473">
        <v>0</v>
      </c>
      <c r="J6" s="473">
        <v>0</v>
      </c>
      <c r="K6" s="473">
        <v>14</v>
      </c>
      <c r="L6" s="473">
        <v>19504</v>
      </c>
      <c r="M6" s="473">
        <v>1</v>
      </c>
      <c r="N6" s="473">
        <v>11739</v>
      </c>
      <c r="O6" s="473">
        <v>0</v>
      </c>
      <c r="P6" s="473">
        <v>0</v>
      </c>
      <c r="Q6" s="474" t="s">
        <v>1702</v>
      </c>
    </row>
    <row r="7" spans="1:19" ht="15" customHeight="1" x14ac:dyDescent="0.25">
      <c r="A7" s="472">
        <v>2</v>
      </c>
      <c r="B7" s="472" t="s">
        <v>2</v>
      </c>
      <c r="C7" s="473">
        <v>231</v>
      </c>
      <c r="D7" s="473">
        <v>92561</v>
      </c>
      <c r="E7" s="473">
        <v>0</v>
      </c>
      <c r="F7" s="473">
        <v>0</v>
      </c>
      <c r="G7" s="473">
        <v>0</v>
      </c>
      <c r="H7" s="473">
        <v>0</v>
      </c>
      <c r="I7" s="473">
        <v>231</v>
      </c>
      <c r="J7" s="473">
        <v>92561</v>
      </c>
      <c r="K7" s="473">
        <v>0</v>
      </c>
      <c r="L7" s="473">
        <v>0</v>
      </c>
      <c r="M7" s="473">
        <v>0</v>
      </c>
      <c r="N7" s="473">
        <v>0</v>
      </c>
      <c r="O7" s="473">
        <v>0</v>
      </c>
      <c r="P7" s="473">
        <v>0</v>
      </c>
      <c r="Q7" s="474" t="s">
        <v>1675</v>
      </c>
    </row>
    <row r="8" spans="1:19" x14ac:dyDescent="0.25">
      <c r="A8" s="472">
        <v>3</v>
      </c>
      <c r="B8" s="472" t="s">
        <v>3</v>
      </c>
      <c r="C8" s="473">
        <v>21978</v>
      </c>
      <c r="D8" s="473">
        <v>8394341</v>
      </c>
      <c r="E8" s="473">
        <v>38</v>
      </c>
      <c r="F8" s="473">
        <v>18441</v>
      </c>
      <c r="G8" s="473">
        <v>1986</v>
      </c>
      <c r="H8" s="473">
        <v>778155</v>
      </c>
      <c r="I8" s="473">
        <v>19949</v>
      </c>
      <c r="J8" s="473">
        <v>7592118</v>
      </c>
      <c r="K8" s="473">
        <v>0</v>
      </c>
      <c r="L8" s="473">
        <v>0</v>
      </c>
      <c r="M8" s="473">
        <v>0</v>
      </c>
      <c r="N8" s="473">
        <v>0</v>
      </c>
      <c r="O8" s="473">
        <v>5</v>
      </c>
      <c r="P8" s="473">
        <v>5627</v>
      </c>
      <c r="Q8" s="474" t="s">
        <v>1676</v>
      </c>
    </row>
    <row r="9" spans="1:19" x14ac:dyDescent="0.25">
      <c r="A9" s="472">
        <v>4</v>
      </c>
      <c r="B9" s="472" t="s">
        <v>4</v>
      </c>
      <c r="C9" s="473">
        <v>5467</v>
      </c>
      <c r="D9" s="473">
        <v>5683058</v>
      </c>
      <c r="E9" s="473">
        <v>860</v>
      </c>
      <c r="F9" s="473">
        <v>1010551</v>
      </c>
      <c r="G9" s="473">
        <v>405</v>
      </c>
      <c r="H9" s="473">
        <v>773102</v>
      </c>
      <c r="I9" s="473">
        <v>4202</v>
      </c>
      <c r="J9" s="473">
        <v>3899405</v>
      </c>
      <c r="K9" s="473">
        <v>0</v>
      </c>
      <c r="L9" s="473">
        <v>0</v>
      </c>
      <c r="M9" s="473">
        <v>0</v>
      </c>
      <c r="N9" s="473">
        <v>0</v>
      </c>
      <c r="O9" s="473">
        <v>0</v>
      </c>
      <c r="P9" s="473">
        <v>0</v>
      </c>
      <c r="Q9" s="474" t="s">
        <v>1677</v>
      </c>
    </row>
    <row r="10" spans="1:19" x14ac:dyDescent="0.25">
      <c r="A10" s="472">
        <v>5</v>
      </c>
      <c r="B10" s="472" t="s">
        <v>5</v>
      </c>
      <c r="C10" s="473">
        <v>210</v>
      </c>
      <c r="D10" s="473">
        <v>83904</v>
      </c>
      <c r="E10" s="473">
        <v>154</v>
      </c>
      <c r="F10" s="473">
        <v>54828</v>
      </c>
      <c r="G10" s="473">
        <v>0</v>
      </c>
      <c r="H10" s="473">
        <v>0</v>
      </c>
      <c r="I10" s="473">
        <v>56</v>
      </c>
      <c r="J10" s="473">
        <v>29076</v>
      </c>
      <c r="K10" s="473">
        <v>0</v>
      </c>
      <c r="L10" s="473">
        <v>0</v>
      </c>
      <c r="M10" s="473">
        <v>0</v>
      </c>
      <c r="N10" s="473">
        <v>0</v>
      </c>
      <c r="O10" s="473">
        <v>0</v>
      </c>
      <c r="P10" s="473">
        <v>0</v>
      </c>
      <c r="Q10" s="474" t="s">
        <v>1678</v>
      </c>
    </row>
    <row r="11" spans="1:19" x14ac:dyDescent="0.25">
      <c r="A11" s="472">
        <v>6</v>
      </c>
      <c r="B11" s="472" t="s">
        <v>7</v>
      </c>
      <c r="C11" s="475">
        <v>0</v>
      </c>
      <c r="D11" s="473">
        <v>0</v>
      </c>
      <c r="E11" s="473">
        <v>0</v>
      </c>
      <c r="F11" s="473">
        <v>0</v>
      </c>
      <c r="G11" s="473">
        <v>0</v>
      </c>
      <c r="H11" s="473">
        <v>0</v>
      </c>
      <c r="I11" s="473">
        <v>0</v>
      </c>
      <c r="J11" s="473">
        <v>0</v>
      </c>
      <c r="K11" s="473">
        <v>0</v>
      </c>
      <c r="L11" s="473">
        <v>0</v>
      </c>
      <c r="M11" s="473">
        <v>0</v>
      </c>
      <c r="N11" s="473">
        <v>0</v>
      </c>
      <c r="O11" s="473">
        <v>0</v>
      </c>
      <c r="P11" s="473">
        <v>0</v>
      </c>
      <c r="Q11" s="474" t="s">
        <v>1679</v>
      </c>
    </row>
    <row r="12" spans="1:19" x14ac:dyDescent="0.25">
      <c r="A12" s="472">
        <v>7</v>
      </c>
      <c r="B12" s="472" t="s">
        <v>8</v>
      </c>
      <c r="C12" s="475">
        <v>0</v>
      </c>
      <c r="D12" s="473">
        <v>0</v>
      </c>
      <c r="E12" s="473">
        <v>0</v>
      </c>
      <c r="F12" s="473">
        <v>0</v>
      </c>
      <c r="G12" s="473">
        <v>0</v>
      </c>
      <c r="H12" s="473">
        <v>0</v>
      </c>
      <c r="I12" s="473">
        <v>0</v>
      </c>
      <c r="J12" s="473">
        <v>0</v>
      </c>
      <c r="K12" s="473">
        <v>0</v>
      </c>
      <c r="L12" s="473">
        <v>0</v>
      </c>
      <c r="M12" s="473">
        <v>0</v>
      </c>
      <c r="N12" s="473">
        <v>0</v>
      </c>
      <c r="O12" s="473">
        <v>0</v>
      </c>
      <c r="P12" s="473">
        <v>0</v>
      </c>
      <c r="Q12" s="474" t="s">
        <v>1680</v>
      </c>
    </row>
    <row r="13" spans="1:19" x14ac:dyDescent="0.25">
      <c r="A13" s="472">
        <v>8</v>
      </c>
      <c r="B13" s="472" t="s">
        <v>9</v>
      </c>
      <c r="C13" s="473">
        <v>35</v>
      </c>
      <c r="D13" s="473">
        <v>57291</v>
      </c>
      <c r="E13" s="473">
        <v>35</v>
      </c>
      <c r="F13" s="473">
        <v>57291</v>
      </c>
      <c r="G13" s="473">
        <v>0</v>
      </c>
      <c r="H13" s="473">
        <v>0</v>
      </c>
      <c r="I13" s="473">
        <v>0</v>
      </c>
      <c r="J13" s="473">
        <v>0</v>
      </c>
      <c r="K13" s="473">
        <v>0</v>
      </c>
      <c r="L13" s="473">
        <v>0</v>
      </c>
      <c r="M13" s="473">
        <v>0</v>
      </c>
      <c r="N13" s="473">
        <v>0</v>
      </c>
      <c r="O13" s="473">
        <v>0</v>
      </c>
      <c r="P13" s="473">
        <v>0</v>
      </c>
      <c r="Q13" s="474" t="s">
        <v>1681</v>
      </c>
    </row>
    <row r="14" spans="1:19" x14ac:dyDescent="0.25">
      <c r="A14" s="472">
        <v>9</v>
      </c>
      <c r="B14" s="472" t="s">
        <v>10</v>
      </c>
      <c r="C14" s="473">
        <v>0</v>
      </c>
      <c r="D14" s="473">
        <v>0</v>
      </c>
      <c r="E14" s="473">
        <v>0</v>
      </c>
      <c r="F14" s="473">
        <v>0</v>
      </c>
      <c r="G14" s="473">
        <v>0</v>
      </c>
      <c r="H14" s="473">
        <v>0</v>
      </c>
      <c r="I14" s="473">
        <v>0</v>
      </c>
      <c r="J14" s="473">
        <v>0</v>
      </c>
      <c r="K14" s="473">
        <v>0</v>
      </c>
      <c r="L14" s="473">
        <v>0</v>
      </c>
      <c r="M14" s="473">
        <v>0</v>
      </c>
      <c r="N14" s="473">
        <v>0</v>
      </c>
      <c r="O14" s="473">
        <v>0</v>
      </c>
      <c r="P14" s="473">
        <v>0</v>
      </c>
      <c r="Q14" s="474" t="s">
        <v>1682</v>
      </c>
    </row>
    <row r="15" spans="1:19" x14ac:dyDescent="0.25">
      <c r="A15" s="472">
        <v>10</v>
      </c>
      <c r="B15" s="472" t="s">
        <v>3519</v>
      </c>
      <c r="C15" s="473">
        <v>4</v>
      </c>
      <c r="D15" s="473">
        <v>11526</v>
      </c>
      <c r="E15" s="473">
        <v>2</v>
      </c>
      <c r="F15" s="473">
        <v>6816</v>
      </c>
      <c r="G15" s="473">
        <v>0</v>
      </c>
      <c r="H15" s="473">
        <v>0</v>
      </c>
      <c r="I15" s="473">
        <v>2</v>
      </c>
      <c r="J15" s="473">
        <v>4710</v>
      </c>
      <c r="K15" s="473">
        <v>0</v>
      </c>
      <c r="L15" s="473">
        <v>0</v>
      </c>
      <c r="M15" s="473">
        <v>0</v>
      </c>
      <c r="N15" s="473">
        <v>0</v>
      </c>
      <c r="O15" s="473">
        <v>0</v>
      </c>
      <c r="P15" s="473">
        <v>0</v>
      </c>
      <c r="Q15" s="476" t="s">
        <v>3521</v>
      </c>
    </row>
    <row r="16" spans="1:19" x14ac:dyDescent="0.25">
      <c r="A16" s="472">
        <v>11</v>
      </c>
      <c r="B16" s="472" t="s">
        <v>11</v>
      </c>
      <c r="C16" s="473">
        <v>306</v>
      </c>
      <c r="D16" s="473">
        <v>95511</v>
      </c>
      <c r="E16" s="473">
        <v>68</v>
      </c>
      <c r="F16" s="473">
        <v>32808</v>
      </c>
      <c r="G16" s="473">
        <v>2</v>
      </c>
      <c r="H16" s="473">
        <v>7075</v>
      </c>
      <c r="I16" s="473">
        <v>236</v>
      </c>
      <c r="J16" s="473">
        <v>55628</v>
      </c>
      <c r="K16" s="473">
        <v>0</v>
      </c>
      <c r="L16" s="473">
        <v>0</v>
      </c>
      <c r="M16" s="473">
        <v>0</v>
      </c>
      <c r="N16" s="473">
        <v>0</v>
      </c>
      <c r="O16" s="473">
        <v>0</v>
      </c>
      <c r="P16" s="473">
        <v>0</v>
      </c>
      <c r="Q16" s="474" t="s">
        <v>1683</v>
      </c>
    </row>
    <row r="17" spans="1:17" x14ac:dyDescent="0.25">
      <c r="A17" s="472">
        <v>12</v>
      </c>
      <c r="B17" s="472" t="s">
        <v>12</v>
      </c>
      <c r="C17" s="473">
        <v>218</v>
      </c>
      <c r="D17" s="473">
        <v>214560</v>
      </c>
      <c r="E17" s="473">
        <v>177</v>
      </c>
      <c r="F17" s="473">
        <v>166678</v>
      </c>
      <c r="G17" s="473">
        <v>0</v>
      </c>
      <c r="H17" s="473">
        <v>0</v>
      </c>
      <c r="I17" s="473">
        <v>31</v>
      </c>
      <c r="J17" s="473">
        <v>15521</v>
      </c>
      <c r="K17" s="473">
        <v>4</v>
      </c>
      <c r="L17" s="473">
        <v>10632</v>
      </c>
      <c r="M17" s="473">
        <v>6</v>
      </c>
      <c r="N17" s="473">
        <v>21729</v>
      </c>
      <c r="O17" s="473">
        <v>0</v>
      </c>
      <c r="P17" s="473">
        <v>0</v>
      </c>
      <c r="Q17" s="474" t="s">
        <v>1684</v>
      </c>
    </row>
    <row r="18" spans="1:17" x14ac:dyDescent="0.25">
      <c r="A18" s="472">
        <v>13</v>
      </c>
      <c r="B18" s="472" t="s">
        <v>13</v>
      </c>
      <c r="C18" s="473">
        <v>114</v>
      </c>
      <c r="D18" s="473">
        <v>194715</v>
      </c>
      <c r="E18" s="473">
        <v>18</v>
      </c>
      <c r="F18" s="473">
        <v>33979</v>
      </c>
      <c r="G18" s="473">
        <v>0</v>
      </c>
      <c r="H18" s="473">
        <v>0</v>
      </c>
      <c r="I18" s="473">
        <v>67</v>
      </c>
      <c r="J18" s="473">
        <v>116975</v>
      </c>
      <c r="K18" s="473">
        <v>21</v>
      </c>
      <c r="L18" s="473">
        <v>28749</v>
      </c>
      <c r="M18" s="473">
        <v>8</v>
      </c>
      <c r="N18" s="473">
        <v>15012</v>
      </c>
      <c r="O18" s="473">
        <v>0</v>
      </c>
      <c r="P18" s="473">
        <v>0</v>
      </c>
      <c r="Q18" s="474" t="s">
        <v>1685</v>
      </c>
    </row>
    <row r="19" spans="1:17" x14ac:dyDescent="0.25">
      <c r="A19" s="472">
        <v>14</v>
      </c>
      <c r="B19" s="472" t="s">
        <v>14</v>
      </c>
      <c r="C19" s="473">
        <v>254</v>
      </c>
      <c r="D19" s="473">
        <v>222539</v>
      </c>
      <c r="E19" s="473">
        <v>205</v>
      </c>
      <c r="F19" s="473">
        <v>181327</v>
      </c>
      <c r="G19" s="473">
        <v>0</v>
      </c>
      <c r="H19" s="473">
        <v>0</v>
      </c>
      <c r="I19" s="473">
        <v>33</v>
      </c>
      <c r="J19" s="473">
        <v>20476</v>
      </c>
      <c r="K19" s="473">
        <v>10</v>
      </c>
      <c r="L19" s="473">
        <v>15949</v>
      </c>
      <c r="M19" s="473">
        <v>6</v>
      </c>
      <c r="N19" s="473">
        <v>4787</v>
      </c>
      <c r="O19" s="473">
        <v>0</v>
      </c>
      <c r="P19" s="473">
        <v>0</v>
      </c>
      <c r="Q19" s="474" t="s">
        <v>1686</v>
      </c>
    </row>
    <row r="20" spans="1:17" x14ac:dyDescent="0.25">
      <c r="A20" s="472">
        <v>15</v>
      </c>
      <c r="B20" s="472" t="s">
        <v>15</v>
      </c>
      <c r="C20" s="473">
        <v>157</v>
      </c>
      <c r="D20" s="473">
        <v>273640</v>
      </c>
      <c r="E20" s="473">
        <v>48</v>
      </c>
      <c r="F20" s="473">
        <v>64661</v>
      </c>
      <c r="G20" s="473">
        <v>0</v>
      </c>
      <c r="H20" s="473">
        <v>0</v>
      </c>
      <c r="I20" s="473">
        <v>10</v>
      </c>
      <c r="J20" s="473">
        <v>22972</v>
      </c>
      <c r="K20" s="473">
        <v>36</v>
      </c>
      <c r="L20" s="473">
        <v>54997</v>
      </c>
      <c r="M20" s="473">
        <v>63</v>
      </c>
      <c r="N20" s="473">
        <v>131010</v>
      </c>
      <c r="O20" s="473">
        <v>0</v>
      </c>
      <c r="P20" s="473">
        <v>0</v>
      </c>
      <c r="Q20" s="474" t="s">
        <v>1687</v>
      </c>
    </row>
    <row r="21" spans="1:17" x14ac:dyDescent="0.25">
      <c r="A21" s="472">
        <v>16</v>
      </c>
      <c r="B21" s="472" t="s">
        <v>16</v>
      </c>
      <c r="C21" s="473">
        <v>0</v>
      </c>
      <c r="D21" s="473">
        <v>0</v>
      </c>
      <c r="E21" s="473">
        <v>0</v>
      </c>
      <c r="F21" s="473">
        <v>0</v>
      </c>
      <c r="G21" s="473">
        <v>0</v>
      </c>
      <c r="H21" s="473">
        <v>0</v>
      </c>
      <c r="I21" s="473">
        <v>0</v>
      </c>
      <c r="J21" s="473">
        <v>0</v>
      </c>
      <c r="K21" s="473">
        <v>0</v>
      </c>
      <c r="L21" s="473">
        <v>0</v>
      </c>
      <c r="M21" s="473">
        <v>0</v>
      </c>
      <c r="N21" s="473">
        <v>0</v>
      </c>
      <c r="O21" s="473">
        <v>0</v>
      </c>
      <c r="P21" s="473">
        <v>0</v>
      </c>
      <c r="Q21" s="474" t="s">
        <v>1688</v>
      </c>
    </row>
    <row r="22" spans="1:17" x14ac:dyDescent="0.25">
      <c r="A22" s="472">
        <v>17</v>
      </c>
      <c r="B22" s="472" t="s">
        <v>17</v>
      </c>
      <c r="C22" s="473">
        <v>0</v>
      </c>
      <c r="D22" s="473">
        <v>0</v>
      </c>
      <c r="E22" s="473">
        <v>0</v>
      </c>
      <c r="F22" s="473">
        <v>0</v>
      </c>
      <c r="G22" s="473">
        <v>0</v>
      </c>
      <c r="H22" s="473">
        <v>0</v>
      </c>
      <c r="I22" s="473">
        <v>0</v>
      </c>
      <c r="J22" s="473">
        <v>0</v>
      </c>
      <c r="K22" s="473">
        <v>0</v>
      </c>
      <c r="L22" s="473">
        <v>0</v>
      </c>
      <c r="M22" s="473">
        <v>0</v>
      </c>
      <c r="N22" s="473">
        <v>0</v>
      </c>
      <c r="O22" s="473">
        <v>0</v>
      </c>
      <c r="P22" s="473">
        <v>0</v>
      </c>
      <c r="Q22" s="474" t="s">
        <v>1689</v>
      </c>
    </row>
    <row r="23" spans="1:17" x14ac:dyDescent="0.25">
      <c r="A23" s="472">
        <v>18</v>
      </c>
      <c r="B23" s="472" t="s">
        <v>18</v>
      </c>
      <c r="C23" s="473">
        <v>0</v>
      </c>
      <c r="D23" s="473">
        <v>0</v>
      </c>
      <c r="E23" s="473">
        <v>0</v>
      </c>
      <c r="F23" s="473">
        <v>0</v>
      </c>
      <c r="G23" s="473">
        <v>0</v>
      </c>
      <c r="H23" s="473">
        <v>0</v>
      </c>
      <c r="I23" s="473">
        <v>0</v>
      </c>
      <c r="J23" s="473">
        <v>0</v>
      </c>
      <c r="K23" s="473">
        <v>0</v>
      </c>
      <c r="L23" s="473">
        <v>0</v>
      </c>
      <c r="M23" s="473">
        <v>0</v>
      </c>
      <c r="N23" s="473">
        <v>0</v>
      </c>
      <c r="O23" s="473">
        <v>0</v>
      </c>
      <c r="P23" s="473">
        <v>0</v>
      </c>
      <c r="Q23" s="474" t="s">
        <v>1690</v>
      </c>
    </row>
    <row r="24" spans="1:17" x14ac:dyDescent="0.25">
      <c r="A24" s="472">
        <v>19</v>
      </c>
      <c r="B24" s="472" t="s">
        <v>19</v>
      </c>
      <c r="C24" s="473">
        <v>0</v>
      </c>
      <c r="D24" s="473">
        <v>0</v>
      </c>
      <c r="E24" s="473">
        <v>0</v>
      </c>
      <c r="F24" s="473">
        <v>0</v>
      </c>
      <c r="G24" s="473">
        <v>0</v>
      </c>
      <c r="H24" s="473">
        <v>0</v>
      </c>
      <c r="I24" s="473">
        <v>0</v>
      </c>
      <c r="J24" s="473">
        <v>0</v>
      </c>
      <c r="K24" s="473">
        <v>0</v>
      </c>
      <c r="L24" s="473">
        <v>0</v>
      </c>
      <c r="M24" s="473">
        <v>0</v>
      </c>
      <c r="N24" s="473">
        <v>0</v>
      </c>
      <c r="O24" s="473">
        <v>0</v>
      </c>
      <c r="P24" s="473">
        <v>0</v>
      </c>
      <c r="Q24" s="474" t="s">
        <v>1691</v>
      </c>
    </row>
    <row r="25" spans="1:17" x14ac:dyDescent="0.25">
      <c r="A25" s="472">
        <v>20</v>
      </c>
      <c r="B25" s="472" t="s">
        <v>20</v>
      </c>
      <c r="C25" s="473">
        <v>3518</v>
      </c>
      <c r="D25" s="473">
        <v>713105</v>
      </c>
      <c r="E25" s="473">
        <v>69</v>
      </c>
      <c r="F25" s="473">
        <v>23422</v>
      </c>
      <c r="G25" s="473">
        <v>0</v>
      </c>
      <c r="H25" s="473">
        <v>0</v>
      </c>
      <c r="I25" s="473">
        <v>3391</v>
      </c>
      <c r="J25" s="473">
        <v>668479</v>
      </c>
      <c r="K25" s="473">
        <v>33</v>
      </c>
      <c r="L25" s="473">
        <v>12848</v>
      </c>
      <c r="M25" s="473">
        <v>25</v>
      </c>
      <c r="N25" s="473">
        <v>8356</v>
      </c>
      <c r="O25" s="473">
        <v>0</v>
      </c>
      <c r="P25" s="473">
        <v>0</v>
      </c>
      <c r="Q25" s="474" t="s">
        <v>1703</v>
      </c>
    </row>
    <row r="26" spans="1:17" x14ac:dyDescent="0.25">
      <c r="A26" s="472">
        <v>21</v>
      </c>
      <c r="B26" s="472" t="s">
        <v>21</v>
      </c>
      <c r="C26" s="473">
        <v>1157</v>
      </c>
      <c r="D26" s="473">
        <v>1419219</v>
      </c>
      <c r="E26" s="473">
        <v>214</v>
      </c>
      <c r="F26" s="473">
        <v>278754</v>
      </c>
      <c r="G26" s="473">
        <v>616</v>
      </c>
      <c r="H26" s="473">
        <v>797628</v>
      </c>
      <c r="I26" s="473">
        <v>34</v>
      </c>
      <c r="J26" s="473">
        <v>37477</v>
      </c>
      <c r="K26" s="473">
        <v>0</v>
      </c>
      <c r="L26" s="473">
        <v>0</v>
      </c>
      <c r="M26" s="473">
        <v>60</v>
      </c>
      <c r="N26" s="473">
        <v>70877</v>
      </c>
      <c r="O26" s="473">
        <v>233</v>
      </c>
      <c r="P26" s="473">
        <v>234483</v>
      </c>
      <c r="Q26" s="474" t="s">
        <v>1692</v>
      </c>
    </row>
    <row r="27" spans="1:17" x14ac:dyDescent="0.25">
      <c r="A27" s="472">
        <v>22</v>
      </c>
      <c r="B27" s="472" t="s">
        <v>22</v>
      </c>
      <c r="C27" s="473">
        <v>14480</v>
      </c>
      <c r="D27" s="473">
        <v>5681673</v>
      </c>
      <c r="E27" s="473">
        <v>3569</v>
      </c>
      <c r="F27" s="473">
        <v>2548845</v>
      </c>
      <c r="G27" s="473">
        <v>0</v>
      </c>
      <c r="H27" s="473">
        <v>0</v>
      </c>
      <c r="I27" s="473">
        <v>5</v>
      </c>
      <c r="J27" s="473">
        <v>4999</v>
      </c>
      <c r="K27" s="473">
        <v>10180</v>
      </c>
      <c r="L27" s="473">
        <v>2532350</v>
      </c>
      <c r="M27" s="473">
        <v>726</v>
      </c>
      <c r="N27" s="473">
        <v>595479</v>
      </c>
      <c r="O27" s="473">
        <v>0</v>
      </c>
      <c r="P27" s="473">
        <v>0</v>
      </c>
      <c r="Q27" s="474" t="s">
        <v>1693</v>
      </c>
    </row>
    <row r="28" spans="1:17" x14ac:dyDescent="0.25">
      <c r="A28" s="472">
        <v>23</v>
      </c>
      <c r="B28" s="472" t="s">
        <v>23</v>
      </c>
      <c r="C28" s="473">
        <v>0</v>
      </c>
      <c r="D28" s="473">
        <v>0</v>
      </c>
      <c r="E28" s="473">
        <v>0</v>
      </c>
      <c r="F28" s="473">
        <v>0</v>
      </c>
      <c r="G28" s="473">
        <v>0</v>
      </c>
      <c r="H28" s="473">
        <v>0</v>
      </c>
      <c r="I28" s="473">
        <v>0</v>
      </c>
      <c r="J28" s="473">
        <v>0</v>
      </c>
      <c r="K28" s="473">
        <v>0</v>
      </c>
      <c r="L28" s="473">
        <v>0</v>
      </c>
      <c r="M28" s="473">
        <v>0</v>
      </c>
      <c r="N28" s="473">
        <v>0</v>
      </c>
      <c r="O28" s="473">
        <v>0</v>
      </c>
      <c r="P28" s="473">
        <v>0</v>
      </c>
      <c r="Q28" s="474" t="s">
        <v>1694</v>
      </c>
    </row>
    <row r="29" spans="1:17" x14ac:dyDescent="0.25">
      <c r="A29" s="472">
        <v>24</v>
      </c>
      <c r="B29" s="472" t="s">
        <v>24</v>
      </c>
      <c r="C29" s="473">
        <v>455</v>
      </c>
      <c r="D29" s="473">
        <v>284393</v>
      </c>
      <c r="E29" s="473">
        <v>236</v>
      </c>
      <c r="F29" s="473">
        <v>117582</v>
      </c>
      <c r="G29" s="473">
        <v>0</v>
      </c>
      <c r="H29" s="473">
        <v>0</v>
      </c>
      <c r="I29" s="473">
        <v>0</v>
      </c>
      <c r="J29" s="473">
        <v>0</v>
      </c>
      <c r="K29" s="473">
        <v>216</v>
      </c>
      <c r="L29" s="473">
        <v>164825</v>
      </c>
      <c r="M29" s="473">
        <v>3</v>
      </c>
      <c r="N29" s="473">
        <v>1986</v>
      </c>
      <c r="O29" s="473">
        <v>0</v>
      </c>
      <c r="P29" s="473">
        <v>0</v>
      </c>
      <c r="Q29" s="474" t="s">
        <v>1695</v>
      </c>
    </row>
    <row r="30" spans="1:17" x14ac:dyDescent="0.25">
      <c r="A30" s="472">
        <v>25</v>
      </c>
      <c r="B30" s="472" t="s">
        <v>57</v>
      </c>
      <c r="C30" s="473">
        <v>0</v>
      </c>
      <c r="D30" s="473">
        <v>0</v>
      </c>
      <c r="E30" s="473">
        <v>0</v>
      </c>
      <c r="F30" s="473">
        <v>0</v>
      </c>
      <c r="G30" s="473">
        <v>0</v>
      </c>
      <c r="H30" s="473">
        <v>0</v>
      </c>
      <c r="I30" s="473">
        <v>0</v>
      </c>
      <c r="J30" s="473">
        <v>0</v>
      </c>
      <c r="K30" s="473">
        <v>0</v>
      </c>
      <c r="L30" s="473">
        <v>0</v>
      </c>
      <c r="M30" s="473">
        <v>0</v>
      </c>
      <c r="N30" s="473">
        <v>0</v>
      </c>
      <c r="O30" s="473">
        <v>0</v>
      </c>
      <c r="P30" s="473">
        <v>0</v>
      </c>
      <c r="Q30" s="474" t="s">
        <v>1704</v>
      </c>
    </row>
    <row r="31" spans="1:17" x14ac:dyDescent="0.25">
      <c r="A31" s="472">
        <v>26</v>
      </c>
      <c r="B31" s="472" t="s">
        <v>25</v>
      </c>
      <c r="C31" s="473">
        <v>1863</v>
      </c>
      <c r="D31" s="473">
        <v>689955</v>
      </c>
      <c r="E31" s="473">
        <v>0</v>
      </c>
      <c r="F31" s="473">
        <v>0</v>
      </c>
      <c r="G31" s="473">
        <v>0</v>
      </c>
      <c r="H31" s="473">
        <v>0</v>
      </c>
      <c r="I31" s="473">
        <v>1863</v>
      </c>
      <c r="J31" s="473">
        <v>689955</v>
      </c>
      <c r="K31" s="473">
        <v>0</v>
      </c>
      <c r="L31" s="473">
        <v>0</v>
      </c>
      <c r="M31" s="473">
        <v>0</v>
      </c>
      <c r="N31" s="473">
        <v>0</v>
      </c>
      <c r="O31" s="473">
        <v>0</v>
      </c>
      <c r="P31" s="473">
        <v>0</v>
      </c>
      <c r="Q31" s="474" t="s">
        <v>1696</v>
      </c>
    </row>
    <row r="32" spans="1:17" x14ac:dyDescent="0.25">
      <c r="A32" s="472">
        <v>27</v>
      </c>
      <c r="B32" s="472" t="s">
        <v>26</v>
      </c>
      <c r="C32" s="473">
        <v>608</v>
      </c>
      <c r="D32" s="473">
        <v>726080</v>
      </c>
      <c r="E32" s="473">
        <v>72</v>
      </c>
      <c r="F32" s="473">
        <v>112512</v>
      </c>
      <c r="G32" s="473">
        <v>164</v>
      </c>
      <c r="H32" s="473">
        <v>233647</v>
      </c>
      <c r="I32" s="473">
        <v>283</v>
      </c>
      <c r="J32" s="473">
        <v>313670</v>
      </c>
      <c r="K32" s="473">
        <v>79</v>
      </c>
      <c r="L32" s="473">
        <v>47355</v>
      </c>
      <c r="M32" s="473">
        <v>10</v>
      </c>
      <c r="N32" s="473">
        <v>18896</v>
      </c>
      <c r="O32" s="473">
        <v>0</v>
      </c>
      <c r="P32" s="473">
        <v>0</v>
      </c>
      <c r="Q32" s="474" t="s">
        <v>1697</v>
      </c>
    </row>
    <row r="33" spans="1:17" x14ac:dyDescent="0.25">
      <c r="A33" s="472">
        <v>28</v>
      </c>
      <c r="B33" s="472" t="s">
        <v>27</v>
      </c>
      <c r="C33" s="473">
        <v>9</v>
      </c>
      <c r="D33" s="473">
        <v>50526</v>
      </c>
      <c r="E33" s="473">
        <v>0</v>
      </c>
      <c r="F33" s="473">
        <v>0</v>
      </c>
      <c r="G33" s="473">
        <v>0</v>
      </c>
      <c r="H33" s="473">
        <v>0</v>
      </c>
      <c r="I33" s="473">
        <v>7</v>
      </c>
      <c r="J33" s="473">
        <v>40714</v>
      </c>
      <c r="K33" s="473">
        <v>0</v>
      </c>
      <c r="L33" s="473">
        <v>0</v>
      </c>
      <c r="M33" s="473">
        <v>2</v>
      </c>
      <c r="N33" s="473">
        <v>9812</v>
      </c>
      <c r="O33" s="473">
        <v>0</v>
      </c>
      <c r="P33" s="473">
        <v>0</v>
      </c>
      <c r="Q33" s="474" t="s">
        <v>1698</v>
      </c>
    </row>
    <row r="34" spans="1:17" x14ac:dyDescent="0.25">
      <c r="A34" s="472">
        <v>29</v>
      </c>
      <c r="B34" s="472" t="s">
        <v>28</v>
      </c>
      <c r="C34" s="473">
        <v>3440</v>
      </c>
      <c r="D34" s="473">
        <v>3909379</v>
      </c>
      <c r="E34" s="473">
        <v>171</v>
      </c>
      <c r="F34" s="473">
        <v>142395</v>
      </c>
      <c r="G34" s="473">
        <v>1395</v>
      </c>
      <c r="H34" s="473">
        <v>1937691</v>
      </c>
      <c r="I34" s="473">
        <v>1727</v>
      </c>
      <c r="J34" s="473">
        <v>1704843</v>
      </c>
      <c r="K34" s="473">
        <v>78</v>
      </c>
      <c r="L34" s="473">
        <v>39455</v>
      </c>
      <c r="M34" s="473">
        <v>0</v>
      </c>
      <c r="N34" s="473">
        <v>0</v>
      </c>
      <c r="O34" s="473">
        <v>69</v>
      </c>
      <c r="P34" s="473">
        <v>84995</v>
      </c>
      <c r="Q34" s="474" t="s">
        <v>1699</v>
      </c>
    </row>
    <row r="35" spans="1:17" ht="29.25" customHeight="1" x14ac:dyDescent="0.25">
      <c r="A35" s="477">
        <v>30</v>
      </c>
      <c r="B35" s="478" t="s">
        <v>2270</v>
      </c>
      <c r="C35" s="473">
        <v>0</v>
      </c>
      <c r="D35" s="473">
        <v>0</v>
      </c>
      <c r="E35" s="473">
        <v>0</v>
      </c>
      <c r="F35" s="473">
        <v>0</v>
      </c>
      <c r="G35" s="473">
        <v>0</v>
      </c>
      <c r="H35" s="473">
        <v>0</v>
      </c>
      <c r="I35" s="473">
        <v>0</v>
      </c>
      <c r="J35" s="473">
        <v>0</v>
      </c>
      <c r="K35" s="473">
        <v>0</v>
      </c>
      <c r="L35" s="473">
        <v>0</v>
      </c>
      <c r="M35" s="473">
        <v>0</v>
      </c>
      <c r="N35" s="473">
        <v>0</v>
      </c>
      <c r="O35" s="473">
        <v>0</v>
      </c>
      <c r="P35" s="473">
        <v>0</v>
      </c>
      <c r="Q35" s="479" t="s">
        <v>2271</v>
      </c>
    </row>
    <row r="36" spans="1:17" ht="29.25" customHeight="1" x14ac:dyDescent="0.25">
      <c r="A36" s="477"/>
      <c r="B36" s="480" t="s">
        <v>3740</v>
      </c>
      <c r="C36" s="473"/>
      <c r="D36" s="473"/>
      <c r="E36" s="473"/>
      <c r="F36" s="473"/>
      <c r="G36" s="473"/>
      <c r="H36" s="473"/>
      <c r="I36" s="473"/>
      <c r="J36" s="473"/>
      <c r="K36" s="473"/>
      <c r="L36" s="473"/>
      <c r="M36" s="473"/>
      <c r="N36" s="473"/>
      <c r="O36" s="473"/>
      <c r="P36" s="473"/>
      <c r="Q36" s="481" t="s">
        <v>3741</v>
      </c>
    </row>
    <row r="37" spans="1:17" x14ac:dyDescent="0.25">
      <c r="A37" s="477">
        <v>31</v>
      </c>
      <c r="B37" s="478" t="s">
        <v>3292</v>
      </c>
      <c r="C37" s="473">
        <v>0</v>
      </c>
      <c r="D37" s="473">
        <v>0</v>
      </c>
      <c r="E37" s="473">
        <v>0</v>
      </c>
      <c r="F37" s="473">
        <v>0</v>
      </c>
      <c r="G37" s="473">
        <v>0</v>
      </c>
      <c r="H37" s="473">
        <v>0</v>
      </c>
      <c r="I37" s="473">
        <v>0</v>
      </c>
      <c r="J37" s="473">
        <v>0</v>
      </c>
      <c r="K37" s="473">
        <v>0</v>
      </c>
      <c r="L37" s="473">
        <v>0</v>
      </c>
      <c r="M37" s="473">
        <v>0</v>
      </c>
      <c r="N37" s="473">
        <v>0</v>
      </c>
      <c r="O37" s="473">
        <v>0</v>
      </c>
      <c r="P37" s="473">
        <v>0</v>
      </c>
      <c r="Q37" s="481" t="s">
        <v>2277</v>
      </c>
    </row>
    <row r="38" spans="1:17" x14ac:dyDescent="0.25">
      <c r="A38" s="472">
        <v>32</v>
      </c>
      <c r="B38" s="472" t="s">
        <v>36</v>
      </c>
      <c r="C38" s="473">
        <v>7</v>
      </c>
      <c r="D38" s="473">
        <v>23051</v>
      </c>
      <c r="E38" s="473">
        <v>0</v>
      </c>
      <c r="F38" s="473">
        <v>0</v>
      </c>
      <c r="G38" s="473">
        <v>0</v>
      </c>
      <c r="H38" s="473">
        <v>0</v>
      </c>
      <c r="I38" s="473">
        <v>7</v>
      </c>
      <c r="J38" s="473">
        <v>23051</v>
      </c>
      <c r="K38" s="473">
        <v>0</v>
      </c>
      <c r="L38" s="473">
        <v>0</v>
      </c>
      <c r="M38" s="473">
        <v>0</v>
      </c>
      <c r="N38" s="473">
        <v>0</v>
      </c>
      <c r="O38" s="473">
        <v>0</v>
      </c>
      <c r="P38" s="473">
        <v>0</v>
      </c>
      <c r="Q38" s="474" t="s">
        <v>1700</v>
      </c>
    </row>
    <row r="39" spans="1:17" s="9" customFormat="1" ht="20.25" customHeight="1" x14ac:dyDescent="0.25">
      <c r="A39" s="645" t="s">
        <v>37</v>
      </c>
      <c r="B39" s="646"/>
      <c r="C39" s="482">
        <f t="shared" ref="C39:P39" si="0">SUM(C6:C38)</f>
        <v>54637</v>
      </c>
      <c r="D39" s="482">
        <f t="shared" si="0"/>
        <v>28909101</v>
      </c>
      <c r="E39" s="482">
        <f t="shared" si="0"/>
        <v>6047</v>
      </c>
      <c r="F39" s="482">
        <f t="shared" si="0"/>
        <v>4907721</v>
      </c>
      <c r="G39" s="482">
        <f t="shared" si="0"/>
        <v>4568</v>
      </c>
      <c r="H39" s="482">
        <f t="shared" si="0"/>
        <v>4527298</v>
      </c>
      <c r="I39" s="482">
        <f t="shared" si="0"/>
        <v>32134</v>
      </c>
      <c r="J39" s="482">
        <f t="shared" si="0"/>
        <v>15332630</v>
      </c>
      <c r="K39" s="482">
        <f t="shared" si="0"/>
        <v>10671</v>
      </c>
      <c r="L39" s="482">
        <f t="shared" si="0"/>
        <v>2926664</v>
      </c>
      <c r="M39" s="482">
        <f t="shared" si="0"/>
        <v>910</v>
      </c>
      <c r="N39" s="482">
        <f t="shared" si="0"/>
        <v>889683</v>
      </c>
      <c r="O39" s="482">
        <f t="shared" si="0"/>
        <v>307</v>
      </c>
      <c r="P39" s="482">
        <f t="shared" si="0"/>
        <v>325105</v>
      </c>
      <c r="Q39" s="483" t="s">
        <v>2249</v>
      </c>
    </row>
    <row r="40" spans="1:17" x14ac:dyDescent="0.25">
      <c r="A40" s="183" t="s">
        <v>3744</v>
      </c>
      <c r="B40" s="108"/>
      <c r="C40" s="457"/>
      <c r="D40" s="457"/>
      <c r="E40" s="457"/>
      <c r="F40" s="458" t="s">
        <v>3743</v>
      </c>
      <c r="G40" s="457"/>
    </row>
    <row r="41" spans="1:17" x14ac:dyDescent="0.25">
      <c r="A41" s="641" t="s">
        <v>2189</v>
      </c>
      <c r="B41" s="641"/>
      <c r="C41" s="641"/>
      <c r="D41" s="641"/>
      <c r="E41" s="641"/>
      <c r="F41" s="641"/>
      <c r="G41" s="641"/>
      <c r="H41" s="641"/>
      <c r="I41" s="641"/>
      <c r="J41" s="641"/>
      <c r="K41" s="641"/>
      <c r="L41" s="415" t="s">
        <v>3518</v>
      </c>
    </row>
    <row r="42" spans="1:17" ht="12.75" customHeight="1" x14ac:dyDescent="0.25"/>
    <row r="43" spans="1:17" x14ac:dyDescent="0.25">
      <c r="L43" s="71"/>
    </row>
    <row r="44" spans="1:17" ht="12.75" customHeight="1" x14ac:dyDescent="0.25"/>
    <row r="45" spans="1:17" ht="11.25" customHeight="1" x14ac:dyDescent="0.25"/>
  </sheetData>
  <sortState ref="B6:R36">
    <sortCondition ref="B6:B36"/>
  </sortState>
  <mergeCells count="16">
    <mergeCell ref="A41:K41"/>
    <mergeCell ref="Q3:Q5"/>
    <mergeCell ref="A39:B39"/>
    <mergeCell ref="O4:P4"/>
    <mergeCell ref="A1:P1"/>
    <mergeCell ref="A3:A5"/>
    <mergeCell ref="B3:B5"/>
    <mergeCell ref="C3:P3"/>
    <mergeCell ref="C4:D4"/>
    <mergeCell ref="E4:F4"/>
    <mergeCell ref="G4:H4"/>
    <mergeCell ref="I4:J4"/>
    <mergeCell ref="K4:L4"/>
    <mergeCell ref="M4:N4"/>
    <mergeCell ref="M2:Q2"/>
    <mergeCell ref="A2:L2"/>
  </mergeCells>
  <conditionalFormatting sqref="A6:B39 Q6:XFD39">
    <cfRule type="expression" dxfId="17" priority="2">
      <formula>MOD(ROW(),3)=1</formula>
    </cfRule>
  </conditionalFormatting>
  <conditionalFormatting sqref="A6:Q39">
    <cfRule type="expression" dxfId="16" priority="1">
      <formula xml:space="preserve"> MOD(ROW(),3)=0</formula>
    </cfRule>
  </conditionalFormatting>
  <printOptions horizontalCentered="1"/>
  <pageMargins left="0.47244094488188981" right="0.47244094488188981" top="0.74803149606299213" bottom="0.74803149606299213" header="0.31496062992125984" footer="0.31496062992125984"/>
  <pageSetup paperSize="9" scale="65" orientation="landscape" r:id="rId1"/>
  <headerFooter>
    <oddHeader>&amp;C</oddHead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E160"/>
  <sheetViews>
    <sheetView view="pageBreakPreview" topLeftCell="N30" zoomScaleSheetLayoutView="100" workbookViewId="0">
      <selection activeCell="AF36" sqref="AF36"/>
    </sheetView>
  </sheetViews>
  <sheetFormatPr defaultColWidth="9.140625" defaultRowHeight="15" x14ac:dyDescent="0.25"/>
  <cols>
    <col min="1" max="1" width="16.85546875" style="10" hidden="1" customWidth="1"/>
    <col min="2" max="2" width="14.7109375" style="10" hidden="1" customWidth="1"/>
    <col min="3" max="11" width="0" style="10" hidden="1" customWidth="1"/>
    <col min="12" max="12" width="19" style="10" hidden="1" customWidth="1"/>
    <col min="13" max="13" width="14" style="10" hidden="1" customWidth="1"/>
    <col min="14" max="14" width="15.7109375" style="10" customWidth="1"/>
    <col min="15" max="15" width="20" style="10" customWidth="1"/>
    <col min="16" max="16" width="11.28515625" style="10" customWidth="1"/>
    <col min="17" max="17" width="9.140625" style="10"/>
    <col min="18" max="18" width="10.28515625" style="10" customWidth="1"/>
    <col min="19" max="19" width="11.140625" style="10" customWidth="1"/>
    <col min="20" max="20" width="9.140625" style="10"/>
    <col min="21" max="21" width="9.85546875" style="10" customWidth="1"/>
    <col min="22" max="23" width="9.140625" style="10"/>
    <col min="24" max="24" width="9.85546875" style="10" customWidth="1"/>
    <col min="25" max="25" width="18" style="10" customWidth="1"/>
    <col min="26" max="26" width="16.28515625" style="10" customWidth="1"/>
    <col min="27" max="29" width="0" style="10" hidden="1" customWidth="1"/>
    <col min="30" max="16384" width="9.140625" style="10"/>
  </cols>
  <sheetData>
    <row r="1" spans="14:26" x14ac:dyDescent="0.25">
      <c r="N1" s="671" t="s">
        <v>3794</v>
      </c>
      <c r="O1" s="671"/>
      <c r="P1" s="671"/>
      <c r="Q1" s="671"/>
      <c r="R1" s="671"/>
      <c r="S1" s="671"/>
      <c r="T1" s="671"/>
      <c r="U1" s="671"/>
      <c r="V1" s="671"/>
      <c r="W1" s="671"/>
      <c r="X1" s="671"/>
      <c r="Y1" s="671"/>
      <c r="Z1" s="671"/>
    </row>
    <row r="2" spans="14:26" x14ac:dyDescent="0.25">
      <c r="N2" s="671" t="s">
        <v>3795</v>
      </c>
      <c r="O2" s="671"/>
      <c r="P2" s="671"/>
      <c r="Q2" s="671"/>
      <c r="R2" s="671"/>
      <c r="S2" s="671"/>
      <c r="T2" s="671"/>
      <c r="U2" s="671"/>
      <c r="V2" s="671"/>
      <c r="W2" s="671"/>
      <c r="X2" s="671"/>
      <c r="Y2" s="671"/>
      <c r="Z2" s="671"/>
    </row>
    <row r="3" spans="14:26" x14ac:dyDescent="0.25">
      <c r="N3" s="671" t="s">
        <v>2262</v>
      </c>
      <c r="O3" s="671"/>
      <c r="P3" s="671"/>
      <c r="Q3" s="671"/>
      <c r="R3" s="671"/>
      <c r="S3" s="671"/>
      <c r="T3" s="671"/>
      <c r="U3" s="671"/>
      <c r="V3" s="671"/>
      <c r="W3" s="671"/>
      <c r="X3" s="671"/>
      <c r="Y3" s="671"/>
      <c r="Z3" s="671"/>
    </row>
    <row r="4" spans="14:26" x14ac:dyDescent="0.25">
      <c r="N4" s="671" t="s">
        <v>2263</v>
      </c>
      <c r="O4" s="671"/>
      <c r="P4" s="671"/>
      <c r="Q4" s="671"/>
      <c r="R4" s="671"/>
      <c r="S4" s="671"/>
      <c r="T4" s="671"/>
      <c r="U4" s="671"/>
      <c r="V4" s="671"/>
      <c r="W4" s="671"/>
      <c r="X4" s="671"/>
      <c r="Y4" s="671"/>
      <c r="Z4" s="671"/>
    </row>
    <row r="5" spans="14:26" ht="17.25" customHeight="1" x14ac:dyDescent="0.25">
      <c r="N5" s="669" t="s">
        <v>2169</v>
      </c>
      <c r="O5" s="669"/>
      <c r="P5" s="669"/>
      <c r="Q5" s="669"/>
      <c r="R5" s="669"/>
      <c r="S5" s="669"/>
      <c r="T5" s="669"/>
      <c r="U5" s="669"/>
      <c r="V5" s="669"/>
      <c r="W5" s="669"/>
      <c r="X5" s="669"/>
      <c r="Y5" s="669"/>
      <c r="Z5" s="199" t="s">
        <v>3699</v>
      </c>
    </row>
    <row r="6" spans="14:26" x14ac:dyDescent="0.25">
      <c r="N6" s="674" t="s">
        <v>857</v>
      </c>
      <c r="O6" s="674" t="s">
        <v>3819</v>
      </c>
      <c r="P6" s="665" t="s">
        <v>3700</v>
      </c>
      <c r="Q6" s="665"/>
      <c r="R6" s="666"/>
      <c r="S6" s="664" t="s">
        <v>2378</v>
      </c>
      <c r="T6" s="665"/>
      <c r="U6" s="666"/>
      <c r="V6" s="664" t="s">
        <v>3500</v>
      </c>
      <c r="W6" s="665"/>
      <c r="X6" s="666"/>
      <c r="Y6" s="675" t="s">
        <v>3499</v>
      </c>
      <c r="Z6" s="674" t="s">
        <v>3818</v>
      </c>
    </row>
    <row r="7" spans="14:26" ht="30" x14ac:dyDescent="0.25">
      <c r="N7" s="674"/>
      <c r="O7" s="674"/>
      <c r="P7" s="492" t="s">
        <v>2162</v>
      </c>
      <c r="Q7" s="492" t="s">
        <v>2163</v>
      </c>
      <c r="R7" s="492" t="s">
        <v>2160</v>
      </c>
      <c r="S7" s="492" t="s">
        <v>2162</v>
      </c>
      <c r="T7" s="492" t="s">
        <v>2163</v>
      </c>
      <c r="U7" s="492" t="s">
        <v>2160</v>
      </c>
      <c r="V7" s="492" t="s">
        <v>2162</v>
      </c>
      <c r="W7" s="492" t="s">
        <v>2163</v>
      </c>
      <c r="X7" s="492" t="s">
        <v>2160</v>
      </c>
      <c r="Y7" s="550"/>
      <c r="Z7" s="674"/>
    </row>
    <row r="8" spans="14:26" ht="45" x14ac:dyDescent="0.25">
      <c r="N8" s="442" t="s">
        <v>1</v>
      </c>
      <c r="O8" s="443" t="s">
        <v>3701</v>
      </c>
      <c r="P8" s="67">
        <v>0.18</v>
      </c>
      <c r="Q8" s="67">
        <v>0.79</v>
      </c>
      <c r="R8" s="67">
        <v>1.62</v>
      </c>
      <c r="S8" s="67">
        <v>0.19</v>
      </c>
      <c r="T8" s="67">
        <v>0.72</v>
      </c>
      <c r="U8" s="67">
        <v>1.34</v>
      </c>
      <c r="V8" s="67">
        <v>0.19</v>
      </c>
      <c r="W8" s="67">
        <v>0.68</v>
      </c>
      <c r="X8" s="67">
        <v>1.7</v>
      </c>
      <c r="Y8" s="444" t="s">
        <v>2191</v>
      </c>
      <c r="Z8" s="443" t="s">
        <v>3820</v>
      </c>
    </row>
    <row r="9" spans="14:26" ht="45" x14ac:dyDescent="0.25">
      <c r="N9" s="442" t="s">
        <v>7</v>
      </c>
      <c r="O9" s="443" t="s">
        <v>3702</v>
      </c>
      <c r="P9" s="67">
        <v>0.54</v>
      </c>
      <c r="Q9" s="67">
        <v>0.77</v>
      </c>
      <c r="R9" s="67">
        <v>1.1000000000000001</v>
      </c>
      <c r="S9" s="67">
        <v>0.57999999999999996</v>
      </c>
      <c r="T9" s="67">
        <v>0.75</v>
      </c>
      <c r="U9" s="67">
        <v>0.84</v>
      </c>
      <c r="V9" s="67">
        <v>0.59</v>
      </c>
      <c r="W9" s="67">
        <v>0.85</v>
      </c>
      <c r="X9" s="67">
        <v>1.1399999999999999</v>
      </c>
      <c r="Y9" s="442" t="s">
        <v>2197</v>
      </c>
      <c r="Z9" s="443" t="s">
        <v>3821</v>
      </c>
    </row>
    <row r="10" spans="14:26" ht="45" x14ac:dyDescent="0.25">
      <c r="N10" s="442" t="s">
        <v>8</v>
      </c>
      <c r="O10" s="443" t="s">
        <v>3703</v>
      </c>
      <c r="P10" s="67">
        <v>0.09</v>
      </c>
      <c r="Q10" s="67">
        <v>0.73</v>
      </c>
      <c r="R10" s="67">
        <v>2.08</v>
      </c>
      <c r="S10" s="67">
        <v>0.13</v>
      </c>
      <c r="T10" s="67">
        <v>0.55000000000000004</v>
      </c>
      <c r="U10" s="67">
        <v>1.67</v>
      </c>
      <c r="V10" s="67">
        <v>0.16</v>
      </c>
      <c r="W10" s="67">
        <v>0.43</v>
      </c>
      <c r="X10" s="67">
        <v>0.93</v>
      </c>
      <c r="Y10" s="442" t="s">
        <v>2198</v>
      </c>
      <c r="Z10" s="443" t="s">
        <v>3822</v>
      </c>
    </row>
    <row r="11" spans="14:26" ht="45" x14ac:dyDescent="0.25">
      <c r="N11" s="442" t="s">
        <v>12</v>
      </c>
      <c r="O11" s="443" t="s">
        <v>3704</v>
      </c>
      <c r="P11" s="67">
        <v>0.68</v>
      </c>
      <c r="Q11" s="67">
        <v>1.04</v>
      </c>
      <c r="R11" s="67">
        <v>1.57</v>
      </c>
      <c r="S11" s="67">
        <v>0.84</v>
      </c>
      <c r="T11" s="67">
        <v>1.01</v>
      </c>
      <c r="U11" s="67">
        <v>1.51</v>
      </c>
      <c r="V11" s="67">
        <v>0.54</v>
      </c>
      <c r="W11" s="67">
        <v>1.02</v>
      </c>
      <c r="X11" s="67">
        <v>1.3</v>
      </c>
      <c r="Y11" s="442" t="s">
        <v>2202</v>
      </c>
      <c r="Z11" s="443" t="s">
        <v>3823</v>
      </c>
    </row>
    <row r="12" spans="14:26" ht="45" x14ac:dyDescent="0.25">
      <c r="N12" s="442" t="s">
        <v>13</v>
      </c>
      <c r="O12" s="443" t="s">
        <v>3705</v>
      </c>
      <c r="P12" s="67">
        <v>0.23</v>
      </c>
      <c r="Q12" s="67">
        <v>0.62</v>
      </c>
      <c r="R12" s="67">
        <v>0.99</v>
      </c>
      <c r="S12" s="67">
        <v>0.03</v>
      </c>
      <c r="T12" s="67">
        <v>0.68</v>
      </c>
      <c r="U12" s="67">
        <v>1.23</v>
      </c>
      <c r="V12" s="67">
        <v>0</v>
      </c>
      <c r="W12" s="67">
        <v>0.73</v>
      </c>
      <c r="X12" s="67">
        <v>2.13</v>
      </c>
      <c r="Y12" s="442" t="s">
        <v>2203</v>
      </c>
      <c r="Z12" s="443" t="s">
        <v>3824</v>
      </c>
    </row>
    <row r="13" spans="14:26" ht="45" x14ac:dyDescent="0.25">
      <c r="N13" s="442" t="s">
        <v>15</v>
      </c>
      <c r="O13" s="443" t="s">
        <v>3706</v>
      </c>
      <c r="P13" s="67">
        <v>0.63</v>
      </c>
      <c r="Q13" s="67">
        <v>1.99</v>
      </c>
      <c r="R13" s="67">
        <v>5.35</v>
      </c>
      <c r="S13" s="440">
        <v>0.25</v>
      </c>
      <c r="T13" s="67">
        <v>0.82</v>
      </c>
      <c r="U13" s="67">
        <v>1.54</v>
      </c>
      <c r="V13" s="67">
        <v>0.28000000000000003</v>
      </c>
      <c r="W13" s="67">
        <v>0.64</v>
      </c>
      <c r="X13" s="67">
        <v>1.28</v>
      </c>
      <c r="Y13" s="442" t="s">
        <v>2198</v>
      </c>
      <c r="Z13" s="443" t="s">
        <v>3825</v>
      </c>
    </row>
    <row r="14" spans="14:26" ht="45" x14ac:dyDescent="0.25">
      <c r="N14" s="442" t="s">
        <v>20</v>
      </c>
      <c r="O14" s="443" t="s">
        <v>3707</v>
      </c>
      <c r="P14" s="67">
        <v>0.33</v>
      </c>
      <c r="Q14" s="67">
        <v>0.39</v>
      </c>
      <c r="R14" s="67">
        <v>0.45</v>
      </c>
      <c r="S14" s="440">
        <v>0.18</v>
      </c>
      <c r="T14" s="67">
        <v>0.28999999999999998</v>
      </c>
      <c r="U14" s="67">
        <v>0.41</v>
      </c>
      <c r="V14" s="67">
        <v>0.22</v>
      </c>
      <c r="W14" s="67">
        <v>0.72</v>
      </c>
      <c r="X14" s="67">
        <v>1.23</v>
      </c>
      <c r="Y14" s="442" t="s">
        <v>2234</v>
      </c>
      <c r="Z14" s="443" t="s">
        <v>3826</v>
      </c>
    </row>
    <row r="15" spans="14:26" ht="45" x14ac:dyDescent="0.25">
      <c r="N15" s="442" t="s">
        <v>24</v>
      </c>
      <c r="O15" s="443" t="s">
        <v>3708</v>
      </c>
      <c r="P15" s="67">
        <v>0.51</v>
      </c>
      <c r="Q15" s="67">
        <v>1.22</v>
      </c>
      <c r="R15" s="67">
        <v>2.75</v>
      </c>
      <c r="S15" s="67">
        <v>0.28000000000000003</v>
      </c>
      <c r="T15" s="67">
        <v>1</v>
      </c>
      <c r="U15" s="67">
        <v>2.72</v>
      </c>
      <c r="V15" s="67">
        <v>0.26</v>
      </c>
      <c r="W15" s="67">
        <v>0.93</v>
      </c>
      <c r="X15" s="67">
        <v>1.55</v>
      </c>
      <c r="Y15" s="442" t="s">
        <v>2213</v>
      </c>
      <c r="Z15" s="443" t="s">
        <v>3827</v>
      </c>
    </row>
    <row r="16" spans="14:26" ht="30" x14ac:dyDescent="0.25">
      <c r="N16" s="442" t="s">
        <v>28</v>
      </c>
      <c r="O16" s="443" t="s">
        <v>3709</v>
      </c>
      <c r="P16" s="67"/>
      <c r="Q16" s="67"/>
      <c r="R16" s="67"/>
      <c r="S16" s="68"/>
      <c r="T16" s="67"/>
      <c r="U16" s="67"/>
      <c r="V16" s="67"/>
      <c r="W16" s="67">
        <v>0.52</v>
      </c>
      <c r="X16" s="67"/>
      <c r="Y16" s="442" t="s">
        <v>2217</v>
      </c>
      <c r="Z16" s="443" t="s">
        <v>3828</v>
      </c>
    </row>
    <row r="17" spans="14:31" ht="37.5" customHeight="1" x14ac:dyDescent="0.25">
      <c r="N17" s="443" t="s">
        <v>1000</v>
      </c>
      <c r="O17" s="443" t="s">
        <v>3710</v>
      </c>
      <c r="P17" s="67">
        <v>0.04</v>
      </c>
      <c r="Q17" s="67">
        <v>1.44</v>
      </c>
      <c r="R17" s="67">
        <v>4.7300000000000004</v>
      </c>
      <c r="S17" s="67">
        <v>0.13</v>
      </c>
      <c r="T17" s="67">
        <v>1.1100000000000001</v>
      </c>
      <c r="U17" s="67">
        <v>2.5</v>
      </c>
      <c r="V17" s="67"/>
      <c r="W17" s="67"/>
      <c r="X17" s="67"/>
      <c r="Y17" s="443" t="s">
        <v>2240</v>
      </c>
      <c r="Z17" s="443" t="s">
        <v>3829</v>
      </c>
    </row>
    <row r="18" spans="14:31" x14ac:dyDescent="0.25">
      <c r="N18" s="443" t="s">
        <v>34</v>
      </c>
      <c r="O18" s="443"/>
      <c r="P18" s="67"/>
      <c r="Q18" s="67"/>
      <c r="R18" s="67"/>
      <c r="S18" s="67"/>
      <c r="T18" s="67"/>
      <c r="U18" s="67"/>
      <c r="V18" s="67"/>
      <c r="W18" s="67"/>
      <c r="X18" s="67"/>
      <c r="Y18" s="442" t="s">
        <v>2221</v>
      </c>
      <c r="Z18" s="442"/>
    </row>
    <row r="19" spans="14:31" ht="45" x14ac:dyDescent="0.25">
      <c r="N19" s="442" t="s">
        <v>36</v>
      </c>
      <c r="O19" s="443" t="s">
        <v>3711</v>
      </c>
      <c r="P19" s="67"/>
      <c r="Q19" s="67">
        <v>2.12</v>
      </c>
      <c r="R19" s="67"/>
      <c r="S19" s="67">
        <v>0.56999999999999995</v>
      </c>
      <c r="T19" s="67">
        <v>1.4</v>
      </c>
      <c r="U19" s="67">
        <v>2.23</v>
      </c>
      <c r="V19" s="67">
        <v>0.61</v>
      </c>
      <c r="W19" s="67">
        <v>2.15</v>
      </c>
      <c r="X19" s="67">
        <v>3.7</v>
      </c>
      <c r="Y19" s="442" t="s">
        <v>2222</v>
      </c>
      <c r="Z19" s="443" t="s">
        <v>3830</v>
      </c>
    </row>
    <row r="20" spans="14:31" x14ac:dyDescent="0.25">
      <c r="N20" s="656" t="s">
        <v>2273</v>
      </c>
      <c r="O20" s="656"/>
      <c r="P20" s="656"/>
      <c r="Q20" s="656"/>
      <c r="R20" s="656"/>
      <c r="S20" s="667"/>
      <c r="T20" s="64"/>
      <c r="U20" s="64"/>
      <c r="V20" s="657" t="s">
        <v>2272</v>
      </c>
      <c r="W20" s="670"/>
      <c r="X20" s="670"/>
      <c r="Y20" s="670"/>
      <c r="Z20" s="670"/>
    </row>
    <row r="21" spans="14:31" x14ac:dyDescent="0.25">
      <c r="N21" s="668" t="s">
        <v>3798</v>
      </c>
      <c r="O21" s="668"/>
      <c r="P21" s="668"/>
      <c r="Q21" s="668"/>
      <c r="R21" s="668"/>
      <c r="S21" s="668"/>
      <c r="T21" s="668"/>
      <c r="U21" s="668"/>
      <c r="V21" s="668"/>
      <c r="W21" s="668"/>
      <c r="X21" s="668"/>
      <c r="Y21" s="668"/>
      <c r="Z21" s="668"/>
    </row>
    <row r="22" spans="14:31" x14ac:dyDescent="0.25">
      <c r="N22" s="668" t="s">
        <v>3799</v>
      </c>
      <c r="O22" s="668"/>
      <c r="P22" s="668"/>
      <c r="Q22" s="668"/>
      <c r="R22" s="668"/>
      <c r="S22" s="668"/>
      <c r="T22" s="668"/>
      <c r="U22" s="668"/>
      <c r="V22" s="668"/>
      <c r="W22" s="668"/>
      <c r="X22" s="668"/>
      <c r="Y22" s="668"/>
      <c r="Z22" s="668"/>
    </row>
    <row r="23" spans="14:31" x14ac:dyDescent="0.25">
      <c r="N23" s="668" t="s">
        <v>3778</v>
      </c>
      <c r="O23" s="668"/>
      <c r="P23" s="668"/>
      <c r="Q23" s="668"/>
      <c r="R23" s="668"/>
      <c r="S23" s="668"/>
      <c r="T23" s="668"/>
      <c r="U23" s="668"/>
      <c r="V23" s="668"/>
      <c r="W23" s="668"/>
      <c r="X23" s="668"/>
      <c r="Y23" s="668"/>
      <c r="Z23" s="668"/>
    </row>
    <row r="24" spans="14:31" x14ac:dyDescent="0.25">
      <c r="N24" s="668" t="s">
        <v>3779</v>
      </c>
      <c r="O24" s="668"/>
      <c r="P24" s="668"/>
      <c r="Q24" s="668"/>
      <c r="R24" s="668"/>
      <c r="S24" s="668"/>
      <c r="T24" s="668"/>
      <c r="U24" s="668"/>
      <c r="V24" s="668"/>
      <c r="W24" s="668"/>
      <c r="X24" s="668"/>
      <c r="Y24" s="668"/>
      <c r="Z24" s="668"/>
    </row>
    <row r="25" spans="14:31" ht="17.25" customHeight="1" x14ac:dyDescent="0.25">
      <c r="N25" s="669" t="s">
        <v>2169</v>
      </c>
      <c r="O25" s="669"/>
      <c r="P25" s="669"/>
      <c r="Q25" s="669"/>
      <c r="R25" s="669"/>
      <c r="S25" s="669"/>
      <c r="T25" s="669"/>
      <c r="U25" s="669"/>
      <c r="V25" s="669"/>
      <c r="W25" s="669"/>
      <c r="X25" s="669"/>
      <c r="Y25" s="669"/>
      <c r="Z25" s="199" t="s">
        <v>3712</v>
      </c>
    </row>
    <row r="26" spans="14:31" x14ac:dyDescent="0.25">
      <c r="N26" s="661" t="s">
        <v>857</v>
      </c>
      <c r="O26" s="663" t="s">
        <v>997</v>
      </c>
      <c r="P26" s="665" t="s">
        <v>3700</v>
      </c>
      <c r="Q26" s="665"/>
      <c r="R26" s="666"/>
      <c r="S26" s="664" t="s">
        <v>2378</v>
      </c>
      <c r="T26" s="665"/>
      <c r="U26" s="666"/>
      <c r="V26" s="664" t="s">
        <v>3500</v>
      </c>
      <c r="W26" s="665"/>
      <c r="X26" s="666"/>
      <c r="Y26" s="661" t="s">
        <v>1701</v>
      </c>
      <c r="Z26" s="663" t="s">
        <v>3818</v>
      </c>
    </row>
    <row r="27" spans="14:31" ht="30" x14ac:dyDescent="0.25">
      <c r="N27" s="662"/>
      <c r="O27" s="663"/>
      <c r="P27" s="492" t="s">
        <v>2162</v>
      </c>
      <c r="Q27" s="492" t="s">
        <v>2163</v>
      </c>
      <c r="R27" s="492" t="s">
        <v>2160</v>
      </c>
      <c r="S27" s="492" t="s">
        <v>2162</v>
      </c>
      <c r="T27" s="492" t="s">
        <v>2163</v>
      </c>
      <c r="U27" s="492" t="s">
        <v>2160</v>
      </c>
      <c r="V27" s="492" t="s">
        <v>2162</v>
      </c>
      <c r="W27" s="492" t="s">
        <v>2163</v>
      </c>
      <c r="X27" s="492" t="s">
        <v>2160</v>
      </c>
      <c r="Y27" s="662"/>
      <c r="Z27" s="663"/>
    </row>
    <row r="28" spans="14:31" s="486" customFormat="1" ht="47.25" customHeight="1" x14ac:dyDescent="0.25">
      <c r="N28" s="442" t="s">
        <v>1</v>
      </c>
      <c r="O28" s="443" t="s">
        <v>3701</v>
      </c>
      <c r="P28" s="485">
        <v>3.89</v>
      </c>
      <c r="Q28" s="485">
        <v>5.92</v>
      </c>
      <c r="R28" s="485">
        <v>7.66</v>
      </c>
      <c r="S28" s="485">
        <v>4.07</v>
      </c>
      <c r="T28" s="485">
        <v>5.97</v>
      </c>
      <c r="U28" s="485">
        <v>7.49</v>
      </c>
      <c r="V28" s="485">
        <v>4.3099999999999996</v>
      </c>
      <c r="W28" s="485">
        <v>6.31</v>
      </c>
      <c r="X28" s="485">
        <v>7.85</v>
      </c>
      <c r="Y28" s="442" t="s">
        <v>2191</v>
      </c>
      <c r="Z28" s="443" t="s">
        <v>3831</v>
      </c>
      <c r="AE28" s="486">
        <v>0</v>
      </c>
    </row>
    <row r="29" spans="14:31" ht="45" x14ac:dyDescent="0.25">
      <c r="N29" s="63" t="s">
        <v>7</v>
      </c>
      <c r="O29" s="66" t="s">
        <v>3702</v>
      </c>
      <c r="P29" s="67">
        <v>6.5</v>
      </c>
      <c r="Q29" s="67">
        <v>6.56</v>
      </c>
      <c r="R29" s="67">
        <v>6.64</v>
      </c>
      <c r="S29" s="67">
        <v>6.46</v>
      </c>
      <c r="T29" s="67">
        <v>6.7</v>
      </c>
      <c r="U29" s="67">
        <v>6.99</v>
      </c>
      <c r="V29" s="67">
        <v>6.81</v>
      </c>
      <c r="W29" s="67">
        <v>7</v>
      </c>
      <c r="X29" s="67">
        <v>7.2</v>
      </c>
      <c r="Y29" s="63" t="s">
        <v>2197</v>
      </c>
      <c r="Z29" s="66" t="s">
        <v>3821</v>
      </c>
    </row>
    <row r="30" spans="14:31" ht="51" customHeight="1" x14ac:dyDescent="0.25">
      <c r="N30" s="63" t="s">
        <v>8</v>
      </c>
      <c r="O30" s="443" t="s">
        <v>3703</v>
      </c>
      <c r="P30" s="485">
        <v>6.75</v>
      </c>
      <c r="Q30" s="485">
        <v>7.91</v>
      </c>
      <c r="R30" s="485">
        <v>10.07</v>
      </c>
      <c r="S30" s="485">
        <v>6.5</v>
      </c>
      <c r="T30" s="485">
        <v>7.43</v>
      </c>
      <c r="U30" s="485">
        <v>9.5500000000000007</v>
      </c>
      <c r="V30" s="485">
        <v>6.65</v>
      </c>
      <c r="W30" s="485">
        <v>7.1</v>
      </c>
      <c r="X30" s="485">
        <v>7.81</v>
      </c>
      <c r="Y30" s="442" t="s">
        <v>2198</v>
      </c>
      <c r="Z30" s="443" t="s">
        <v>3822</v>
      </c>
    </row>
    <row r="31" spans="14:31" ht="45" x14ac:dyDescent="0.25">
      <c r="N31" s="63" t="s">
        <v>12</v>
      </c>
      <c r="O31" s="66" t="s">
        <v>3704</v>
      </c>
      <c r="P31" s="67">
        <v>6.36</v>
      </c>
      <c r="Q31" s="67">
        <v>6.83</v>
      </c>
      <c r="R31" s="67">
        <v>7.17</v>
      </c>
      <c r="S31" s="67">
        <v>6.63</v>
      </c>
      <c r="T31" s="67">
        <v>6.9</v>
      </c>
      <c r="U31" s="67">
        <v>7.05</v>
      </c>
      <c r="V31" s="67">
        <v>6.33</v>
      </c>
      <c r="W31" s="67">
        <v>7.12</v>
      </c>
      <c r="X31" s="67">
        <v>7.51</v>
      </c>
      <c r="Y31" s="63" t="s">
        <v>2202</v>
      </c>
      <c r="Z31" s="66" t="s">
        <v>3823</v>
      </c>
    </row>
    <row r="32" spans="14:31" ht="45" x14ac:dyDescent="0.25">
      <c r="N32" s="63" t="s">
        <v>13</v>
      </c>
      <c r="O32" s="66" t="s">
        <v>3705</v>
      </c>
      <c r="P32" s="67">
        <v>5.43</v>
      </c>
      <c r="Q32" s="67">
        <v>5.99</v>
      </c>
      <c r="R32" s="67">
        <v>6.5</v>
      </c>
      <c r="S32" s="67">
        <v>5.49</v>
      </c>
      <c r="T32" s="67">
        <v>6.3</v>
      </c>
      <c r="U32" s="67">
        <v>6.83</v>
      </c>
      <c r="V32" s="67">
        <v>5.77</v>
      </c>
      <c r="W32" s="67">
        <v>6.48</v>
      </c>
      <c r="X32" s="67">
        <v>7.15</v>
      </c>
      <c r="Y32" s="63" t="s">
        <v>2203</v>
      </c>
      <c r="Z32" s="66" t="s">
        <v>3824</v>
      </c>
    </row>
    <row r="33" spans="14:26" ht="45" x14ac:dyDescent="0.25">
      <c r="N33" s="63" t="s">
        <v>15</v>
      </c>
      <c r="O33" s="66" t="s">
        <v>3706</v>
      </c>
      <c r="P33" s="67">
        <v>5.77</v>
      </c>
      <c r="Q33" s="67">
        <v>6.42</v>
      </c>
      <c r="R33" s="67">
        <v>7.52</v>
      </c>
      <c r="S33" s="67">
        <v>5.95</v>
      </c>
      <c r="T33" s="67">
        <v>6.65</v>
      </c>
      <c r="U33" s="67">
        <v>7.28</v>
      </c>
      <c r="V33" s="69">
        <v>6.19</v>
      </c>
      <c r="W33" s="67">
        <v>6.63</v>
      </c>
      <c r="X33" s="67">
        <v>7.04</v>
      </c>
      <c r="Y33" s="63" t="s">
        <v>2205</v>
      </c>
      <c r="Z33" s="66" t="s">
        <v>3825</v>
      </c>
    </row>
    <row r="34" spans="14:26" ht="54.75" customHeight="1" x14ac:dyDescent="0.25">
      <c r="N34" s="63" t="s">
        <v>20</v>
      </c>
      <c r="O34" s="66" t="s">
        <v>3707</v>
      </c>
      <c r="P34" s="67">
        <v>3.35</v>
      </c>
      <c r="Q34" s="67">
        <v>3.41</v>
      </c>
      <c r="R34" s="67">
        <v>3.46</v>
      </c>
      <c r="S34" s="67">
        <v>3.29</v>
      </c>
      <c r="T34" s="67">
        <v>3.33</v>
      </c>
      <c r="U34" s="67">
        <v>3.37</v>
      </c>
      <c r="V34" s="67">
        <v>3.36</v>
      </c>
      <c r="W34" s="67">
        <v>3.76</v>
      </c>
      <c r="X34" s="67">
        <v>4.16</v>
      </c>
      <c r="Y34" s="63" t="s">
        <v>2234</v>
      </c>
      <c r="Z34" s="66" t="s">
        <v>3836</v>
      </c>
    </row>
    <row r="35" spans="14:26" ht="45" x14ac:dyDescent="0.25">
      <c r="N35" s="63" t="s">
        <v>858</v>
      </c>
      <c r="O35" s="66" t="s">
        <v>3708</v>
      </c>
      <c r="P35" s="67">
        <v>6.27</v>
      </c>
      <c r="Q35" s="67">
        <v>7.04</v>
      </c>
      <c r="R35" s="67">
        <v>7.5</v>
      </c>
      <c r="S35" s="67">
        <v>6.3</v>
      </c>
      <c r="T35" s="67">
        <v>6.94</v>
      </c>
      <c r="U35" s="67">
        <v>7.5</v>
      </c>
      <c r="V35" s="67">
        <v>6.49</v>
      </c>
      <c r="W35" s="67">
        <v>7.08</v>
      </c>
      <c r="X35" s="67">
        <v>7.62</v>
      </c>
      <c r="Y35" s="63" t="s">
        <v>2213</v>
      </c>
      <c r="Z35" s="66" t="s">
        <v>3827</v>
      </c>
    </row>
    <row r="36" spans="14:26" ht="30" x14ac:dyDescent="0.25">
      <c r="N36" s="63" t="s">
        <v>28</v>
      </c>
      <c r="O36" s="66" t="s">
        <v>3709</v>
      </c>
      <c r="P36" s="67"/>
      <c r="Q36" s="67"/>
      <c r="R36" s="67"/>
      <c r="S36" s="67"/>
      <c r="T36" s="67">
        <v>3.65</v>
      </c>
      <c r="U36" s="67"/>
      <c r="V36" s="67"/>
      <c r="W36" s="67">
        <v>3.58</v>
      </c>
      <c r="X36" s="67"/>
      <c r="Y36" s="63" t="s">
        <v>2217</v>
      </c>
      <c r="Z36" s="66" t="s">
        <v>3828</v>
      </c>
    </row>
    <row r="37" spans="14:26" s="486" customFormat="1" ht="34.5" customHeight="1" x14ac:dyDescent="0.25">
      <c r="N37" s="443" t="s">
        <v>984</v>
      </c>
      <c r="O37" s="443" t="s">
        <v>3710</v>
      </c>
      <c r="P37" s="485">
        <v>4.09</v>
      </c>
      <c r="Q37" s="485">
        <v>5.8</v>
      </c>
      <c r="R37" s="485">
        <v>6.74</v>
      </c>
      <c r="S37" s="485">
        <v>5.78</v>
      </c>
      <c r="T37" s="485">
        <v>6.3</v>
      </c>
      <c r="U37" s="485">
        <v>7.06</v>
      </c>
      <c r="V37" s="485"/>
      <c r="W37" s="485"/>
      <c r="X37" s="485"/>
      <c r="Y37" s="443" t="s">
        <v>2240</v>
      </c>
      <c r="Z37" s="443" t="s">
        <v>3832</v>
      </c>
    </row>
    <row r="38" spans="14:26" x14ac:dyDescent="0.25">
      <c r="N38" s="63" t="s">
        <v>34</v>
      </c>
      <c r="O38" s="66"/>
      <c r="P38" s="67"/>
      <c r="Q38" s="67"/>
      <c r="R38" s="67"/>
      <c r="S38" s="67"/>
      <c r="T38" s="67"/>
      <c r="U38" s="67"/>
      <c r="V38" s="67"/>
      <c r="W38" s="67"/>
      <c r="X38" s="67"/>
      <c r="Y38" s="63" t="s">
        <v>2221</v>
      </c>
      <c r="Z38" s="63"/>
    </row>
    <row r="39" spans="14:26" ht="45" x14ac:dyDescent="0.25">
      <c r="N39" s="63" t="s">
        <v>36</v>
      </c>
      <c r="O39" s="66" t="s">
        <v>3711</v>
      </c>
      <c r="P39" s="67"/>
      <c r="Q39" s="67">
        <v>7.43</v>
      </c>
      <c r="R39" s="67"/>
      <c r="S39" s="67">
        <v>6.67</v>
      </c>
      <c r="T39" s="67">
        <v>6.93</v>
      </c>
      <c r="U39" s="67">
        <v>7.18</v>
      </c>
      <c r="V39" s="67">
        <v>6.99</v>
      </c>
      <c r="W39" s="67">
        <v>7.02</v>
      </c>
      <c r="X39" s="67">
        <v>7.05</v>
      </c>
      <c r="Y39" s="63" t="s">
        <v>2222</v>
      </c>
      <c r="Z39" s="66" t="s">
        <v>3830</v>
      </c>
    </row>
    <row r="40" spans="14:26" x14ac:dyDescent="0.25">
      <c r="N40" s="655" t="s">
        <v>2273</v>
      </c>
      <c r="O40" s="655"/>
      <c r="P40" s="655"/>
      <c r="Q40" s="655"/>
      <c r="R40" s="655"/>
      <c r="S40" s="655"/>
      <c r="T40" s="64"/>
      <c r="U40" s="64"/>
      <c r="V40" s="64"/>
      <c r="W40" s="673" t="s">
        <v>2272</v>
      </c>
      <c r="X40" s="658"/>
      <c r="Y40" s="658"/>
      <c r="Z40" s="658"/>
    </row>
    <row r="41" spans="14:26" x14ac:dyDescent="0.25">
      <c r="N41" s="671" t="s">
        <v>3796</v>
      </c>
      <c r="O41" s="671"/>
      <c r="P41" s="671"/>
      <c r="Q41" s="671"/>
      <c r="R41" s="671"/>
      <c r="S41" s="671"/>
      <c r="T41" s="671"/>
      <c r="U41" s="671"/>
      <c r="V41" s="671"/>
      <c r="W41" s="671"/>
      <c r="X41" s="671"/>
      <c r="Y41" s="671"/>
      <c r="Z41" s="671"/>
    </row>
    <row r="42" spans="14:26" x14ac:dyDescent="0.25">
      <c r="N42" s="671" t="s">
        <v>3797</v>
      </c>
      <c r="O42" s="671"/>
      <c r="P42" s="671"/>
      <c r="Q42" s="671"/>
      <c r="R42" s="671"/>
      <c r="S42" s="671"/>
      <c r="T42" s="671"/>
      <c r="U42" s="671"/>
      <c r="V42" s="671"/>
      <c r="W42" s="671"/>
      <c r="X42" s="671"/>
      <c r="Y42" s="671"/>
      <c r="Z42" s="671"/>
    </row>
    <row r="43" spans="14:26" x14ac:dyDescent="0.25">
      <c r="N43" s="671" t="s">
        <v>3780</v>
      </c>
      <c r="O43" s="671"/>
      <c r="P43" s="671"/>
      <c r="Q43" s="671"/>
      <c r="R43" s="671"/>
      <c r="S43" s="671"/>
      <c r="T43" s="671"/>
      <c r="U43" s="671"/>
      <c r="V43" s="671"/>
      <c r="W43" s="671"/>
      <c r="X43" s="671"/>
      <c r="Y43" s="671"/>
      <c r="Z43" s="671"/>
    </row>
    <row r="44" spans="14:26" x14ac:dyDescent="0.25">
      <c r="N44" s="671" t="s">
        <v>3781</v>
      </c>
      <c r="O44" s="671"/>
      <c r="P44" s="671"/>
      <c r="Q44" s="671"/>
      <c r="R44" s="671"/>
      <c r="S44" s="671"/>
      <c r="T44" s="671"/>
      <c r="U44" s="671"/>
      <c r="V44" s="671"/>
      <c r="W44" s="671"/>
      <c r="X44" s="671"/>
      <c r="Y44" s="671"/>
      <c r="Z44" s="671"/>
    </row>
    <row r="45" spans="14:26" ht="17.25" customHeight="1" x14ac:dyDescent="0.25">
      <c r="N45" s="669" t="s">
        <v>2382</v>
      </c>
      <c r="O45" s="669"/>
      <c r="P45" s="669"/>
      <c r="Q45" s="669"/>
      <c r="R45" s="669"/>
      <c r="S45" s="669"/>
      <c r="T45" s="669"/>
      <c r="U45" s="669"/>
      <c r="V45" s="669"/>
      <c r="W45" s="669"/>
      <c r="X45" s="669"/>
      <c r="Y45" s="669"/>
      <c r="Z45" s="199" t="s">
        <v>3699</v>
      </c>
    </row>
    <row r="46" spans="14:26" x14ac:dyDescent="0.25">
      <c r="N46" s="661" t="s">
        <v>857</v>
      </c>
      <c r="O46" s="663" t="s">
        <v>997</v>
      </c>
      <c r="P46" s="665" t="s">
        <v>3700</v>
      </c>
      <c r="Q46" s="665"/>
      <c r="R46" s="666"/>
      <c r="S46" s="664" t="s">
        <v>2378</v>
      </c>
      <c r="T46" s="665"/>
      <c r="U46" s="666"/>
      <c r="V46" s="664" t="s">
        <v>3500</v>
      </c>
      <c r="W46" s="665"/>
      <c r="X46" s="666"/>
      <c r="Y46" s="661" t="s">
        <v>1701</v>
      </c>
      <c r="Z46" s="663" t="s">
        <v>3818</v>
      </c>
    </row>
    <row r="47" spans="14:26" ht="30" x14ac:dyDescent="0.25">
      <c r="N47" s="662"/>
      <c r="O47" s="663"/>
      <c r="P47" s="492" t="s">
        <v>3713</v>
      </c>
      <c r="Q47" s="492" t="s">
        <v>2163</v>
      </c>
      <c r="R47" s="492" t="s">
        <v>2160</v>
      </c>
      <c r="S47" s="492" t="s">
        <v>3714</v>
      </c>
      <c r="T47" s="492" t="s">
        <v>2163</v>
      </c>
      <c r="U47" s="492" t="s">
        <v>2160</v>
      </c>
      <c r="V47" s="492" t="s">
        <v>2162</v>
      </c>
      <c r="W47" s="492" t="s">
        <v>2163</v>
      </c>
      <c r="X47" s="492" t="s">
        <v>2160</v>
      </c>
      <c r="Y47" s="662"/>
      <c r="Z47" s="663"/>
    </row>
    <row r="48" spans="14:26" ht="45" x14ac:dyDescent="0.25">
      <c r="N48" s="63" t="s">
        <v>1</v>
      </c>
      <c r="O48" s="443" t="s">
        <v>3701</v>
      </c>
      <c r="P48" s="61">
        <v>24.95</v>
      </c>
      <c r="Q48" s="67">
        <v>40.5</v>
      </c>
      <c r="R48" s="61">
        <v>68.209999999999994</v>
      </c>
      <c r="S48" s="70">
        <v>21.35</v>
      </c>
      <c r="T48" s="67">
        <v>38.47</v>
      </c>
      <c r="U48" s="61">
        <v>70.430000000000007</v>
      </c>
      <c r="V48" s="61">
        <v>23.17</v>
      </c>
      <c r="W48" s="67">
        <v>41.85</v>
      </c>
      <c r="X48" s="61">
        <v>80.040000000000006</v>
      </c>
      <c r="Y48" s="63" t="s">
        <v>2191</v>
      </c>
      <c r="Z48" s="66" t="s">
        <v>3831</v>
      </c>
    </row>
    <row r="49" spans="14:26" ht="45" x14ac:dyDescent="0.25">
      <c r="N49" s="63" t="s">
        <v>7</v>
      </c>
      <c r="O49" s="443" t="s">
        <v>3702</v>
      </c>
      <c r="P49" s="67">
        <v>14.9</v>
      </c>
      <c r="Q49" s="67">
        <v>20.12</v>
      </c>
      <c r="R49" s="67">
        <v>25.66</v>
      </c>
      <c r="S49" s="67">
        <v>17.91</v>
      </c>
      <c r="T49" s="67">
        <v>23.84</v>
      </c>
      <c r="U49" s="67">
        <v>34.51</v>
      </c>
      <c r="V49" s="67">
        <v>15.7</v>
      </c>
      <c r="W49" s="67">
        <v>22.48</v>
      </c>
      <c r="X49" s="67">
        <v>30.06</v>
      </c>
      <c r="Y49" s="63" t="s">
        <v>2197</v>
      </c>
      <c r="Z49" s="66" t="s">
        <v>3821</v>
      </c>
    </row>
    <row r="50" spans="14:26" ht="45" x14ac:dyDescent="0.25">
      <c r="N50" s="63" t="s">
        <v>8</v>
      </c>
      <c r="O50" s="443" t="s">
        <v>3703</v>
      </c>
      <c r="P50" s="67">
        <v>10.64</v>
      </c>
      <c r="Q50" s="67">
        <v>25.62</v>
      </c>
      <c r="R50" s="67">
        <v>55.75</v>
      </c>
      <c r="S50" s="67">
        <v>16.22</v>
      </c>
      <c r="T50" s="67">
        <v>27.56</v>
      </c>
      <c r="U50" s="67">
        <v>66.78</v>
      </c>
      <c r="V50" s="67">
        <v>17.350000000000001</v>
      </c>
      <c r="W50" s="67">
        <v>29.26</v>
      </c>
      <c r="X50" s="67">
        <v>55.81</v>
      </c>
      <c r="Y50" s="63" t="s">
        <v>2198</v>
      </c>
      <c r="Z50" s="66" t="s">
        <v>3822</v>
      </c>
    </row>
    <row r="51" spans="14:26" ht="45" x14ac:dyDescent="0.25">
      <c r="N51" s="63" t="s">
        <v>12</v>
      </c>
      <c r="O51" s="443" t="s">
        <v>3704</v>
      </c>
      <c r="P51" s="67">
        <v>20.39</v>
      </c>
      <c r="Q51" s="67">
        <v>28.48</v>
      </c>
      <c r="R51" s="67">
        <v>48.07</v>
      </c>
      <c r="S51" s="67">
        <v>13.46</v>
      </c>
      <c r="T51" s="67">
        <v>21.29</v>
      </c>
      <c r="U51" s="67">
        <v>25.52</v>
      </c>
      <c r="V51" s="67">
        <v>18.52</v>
      </c>
      <c r="W51" s="67">
        <v>20.5</v>
      </c>
      <c r="X51" s="67">
        <v>22.62</v>
      </c>
      <c r="Y51" s="63" t="s">
        <v>2202</v>
      </c>
      <c r="Z51" s="66" t="s">
        <v>3823</v>
      </c>
    </row>
    <row r="52" spans="14:26" ht="45" x14ac:dyDescent="0.25">
      <c r="N52" s="63" t="s">
        <v>13</v>
      </c>
      <c r="O52" s="443" t="s">
        <v>3705</v>
      </c>
      <c r="P52" s="67">
        <v>19</v>
      </c>
      <c r="Q52" s="67">
        <v>21.29</v>
      </c>
      <c r="R52" s="67">
        <v>25.52</v>
      </c>
      <c r="S52" s="67">
        <v>15.35</v>
      </c>
      <c r="T52" s="67">
        <v>20.14</v>
      </c>
      <c r="U52" s="67">
        <v>24.48</v>
      </c>
      <c r="V52" s="67">
        <v>17.64</v>
      </c>
      <c r="W52" s="67">
        <v>20.83</v>
      </c>
      <c r="X52" s="67">
        <v>24.47</v>
      </c>
      <c r="Y52" s="63" t="s">
        <v>2203</v>
      </c>
      <c r="Z52" s="66" t="s">
        <v>3824</v>
      </c>
    </row>
    <row r="53" spans="14:26" ht="45" x14ac:dyDescent="0.25">
      <c r="N53" s="63" t="s">
        <v>15</v>
      </c>
      <c r="O53" s="443" t="s">
        <v>3706</v>
      </c>
      <c r="P53" s="67">
        <v>21.06</v>
      </c>
      <c r="Q53" s="67">
        <v>36.46</v>
      </c>
      <c r="R53" s="67">
        <v>77.44</v>
      </c>
      <c r="S53" s="67">
        <v>19.059999999999999</v>
      </c>
      <c r="T53" s="67">
        <v>33.74</v>
      </c>
      <c r="U53" s="67">
        <v>68.680000000000007</v>
      </c>
      <c r="V53" s="67">
        <v>17.62</v>
      </c>
      <c r="W53" s="67">
        <v>30.1</v>
      </c>
      <c r="X53" s="67">
        <v>60.79</v>
      </c>
      <c r="Y53" s="63" t="s">
        <v>2205</v>
      </c>
      <c r="Z53" s="66" t="s">
        <v>3825</v>
      </c>
    </row>
    <row r="54" spans="14:26" ht="45" x14ac:dyDescent="0.25">
      <c r="N54" s="63" t="s">
        <v>20</v>
      </c>
      <c r="O54" s="443" t="s">
        <v>3707</v>
      </c>
      <c r="P54" s="67"/>
      <c r="Q54" s="67">
        <v>65</v>
      </c>
      <c r="R54" s="67"/>
      <c r="S54" s="67"/>
      <c r="T54" s="67">
        <v>65</v>
      </c>
      <c r="U54" s="67"/>
      <c r="V54" s="67">
        <v>31</v>
      </c>
      <c r="W54" s="67">
        <v>40.9</v>
      </c>
      <c r="X54" s="67">
        <v>50.46</v>
      </c>
      <c r="Y54" s="63" t="s">
        <v>2234</v>
      </c>
      <c r="Z54" s="66" t="s">
        <v>3826</v>
      </c>
    </row>
    <row r="55" spans="14:26" ht="57.75" customHeight="1" x14ac:dyDescent="0.25">
      <c r="N55" s="63" t="s">
        <v>858</v>
      </c>
      <c r="O55" s="443" t="s">
        <v>3708</v>
      </c>
      <c r="P55" s="67">
        <v>18.3</v>
      </c>
      <c r="Q55" s="67">
        <v>31.38</v>
      </c>
      <c r="R55" s="67">
        <v>52.49</v>
      </c>
      <c r="S55" s="67">
        <v>21.77</v>
      </c>
      <c r="T55" s="67">
        <v>47.04</v>
      </c>
      <c r="U55" s="67">
        <v>197.88</v>
      </c>
      <c r="V55" s="67">
        <v>18.59</v>
      </c>
      <c r="W55" s="67">
        <v>35</v>
      </c>
      <c r="X55" s="67">
        <v>94.4</v>
      </c>
      <c r="Y55" s="63" t="s">
        <v>2213</v>
      </c>
      <c r="Z55" s="66" t="s">
        <v>3827</v>
      </c>
    </row>
    <row r="56" spans="14:26" x14ac:dyDescent="0.25">
      <c r="N56" s="63" t="s">
        <v>28</v>
      </c>
      <c r="O56" s="443"/>
      <c r="P56" s="67"/>
      <c r="Q56" s="67"/>
      <c r="R56" s="67"/>
      <c r="S56" s="67"/>
      <c r="T56" s="67"/>
      <c r="U56" s="67"/>
      <c r="V56" s="67"/>
      <c r="W56" s="67"/>
      <c r="X56" s="67"/>
      <c r="Y56" s="63" t="s">
        <v>2217</v>
      </c>
      <c r="Z56" s="63"/>
    </row>
    <row r="57" spans="14:26" ht="38.25" customHeight="1" x14ac:dyDescent="0.25">
      <c r="N57" s="66" t="s">
        <v>984</v>
      </c>
      <c r="O57" s="443" t="s">
        <v>3710</v>
      </c>
      <c r="P57" s="67">
        <v>2.4</v>
      </c>
      <c r="Q57" s="67">
        <v>16.73</v>
      </c>
      <c r="R57" s="67">
        <v>54.8</v>
      </c>
      <c r="S57" s="67">
        <v>1.6</v>
      </c>
      <c r="T57" s="67">
        <v>11.73</v>
      </c>
      <c r="U57" s="67">
        <v>30</v>
      </c>
      <c r="V57" s="67"/>
      <c r="W57" s="67"/>
      <c r="X57" s="67"/>
      <c r="Y57" s="66" t="s">
        <v>2250</v>
      </c>
      <c r="Z57" s="66" t="s">
        <v>3832</v>
      </c>
    </row>
    <row r="58" spans="14:26" x14ac:dyDescent="0.25">
      <c r="N58" s="63" t="s">
        <v>34</v>
      </c>
      <c r="O58" s="443"/>
      <c r="P58" s="67"/>
      <c r="Q58" s="67"/>
      <c r="R58" s="67"/>
      <c r="S58" s="67"/>
      <c r="T58" s="67"/>
      <c r="U58" s="67"/>
      <c r="V58" s="67"/>
      <c r="W58" s="64"/>
      <c r="X58" s="67"/>
      <c r="Y58" s="63" t="s">
        <v>2221</v>
      </c>
      <c r="Z58" s="63"/>
    </row>
    <row r="59" spans="14:26" ht="45" x14ac:dyDescent="0.25">
      <c r="N59" s="63" t="s">
        <v>36</v>
      </c>
      <c r="O59" s="443" t="s">
        <v>3711</v>
      </c>
      <c r="P59" s="67"/>
      <c r="Q59" s="67">
        <v>19.809999999999999</v>
      </c>
      <c r="R59" s="67"/>
      <c r="S59" s="67">
        <v>30.65</v>
      </c>
      <c r="T59" s="67">
        <v>33.92</v>
      </c>
      <c r="U59" s="67">
        <v>37.200000000000003</v>
      </c>
      <c r="V59" s="67">
        <v>34.79</v>
      </c>
      <c r="W59" s="67">
        <v>41.2</v>
      </c>
      <c r="X59" s="67">
        <v>47.61</v>
      </c>
      <c r="Y59" s="63" t="s">
        <v>2222</v>
      </c>
      <c r="Z59" s="66" t="s">
        <v>3830</v>
      </c>
    </row>
    <row r="60" spans="14:26" x14ac:dyDescent="0.25">
      <c r="N60" s="655" t="s">
        <v>2273</v>
      </c>
      <c r="O60" s="528"/>
      <c r="P60" s="528"/>
      <c r="Q60" s="528"/>
      <c r="R60" s="528"/>
      <c r="S60" s="64"/>
      <c r="T60" s="64"/>
      <c r="U60" s="64"/>
      <c r="V60" s="64"/>
      <c r="W60" s="64"/>
      <c r="X60" s="673" t="s">
        <v>2272</v>
      </c>
      <c r="Y60" s="658"/>
      <c r="Z60" s="658"/>
    </row>
    <row r="61" spans="14:26" x14ac:dyDescent="0.25">
      <c r="N61" s="668" t="s">
        <v>3798</v>
      </c>
      <c r="O61" s="668"/>
      <c r="P61" s="668"/>
      <c r="Q61" s="668"/>
      <c r="R61" s="668"/>
      <c r="S61" s="668"/>
      <c r="T61" s="668"/>
      <c r="U61" s="668"/>
      <c r="V61" s="668"/>
      <c r="W61" s="668"/>
      <c r="X61" s="668"/>
      <c r="Y61" s="668"/>
      <c r="Z61" s="668"/>
    </row>
    <row r="62" spans="14:26" x14ac:dyDescent="0.25">
      <c r="N62" s="668" t="s">
        <v>3799</v>
      </c>
      <c r="O62" s="668"/>
      <c r="P62" s="668"/>
      <c r="Q62" s="668"/>
      <c r="R62" s="668"/>
      <c r="S62" s="668"/>
      <c r="T62" s="668"/>
      <c r="U62" s="668"/>
      <c r="V62" s="668"/>
      <c r="W62" s="668"/>
      <c r="X62" s="668"/>
      <c r="Y62" s="668"/>
      <c r="Z62" s="668"/>
    </row>
    <row r="63" spans="14:26" x14ac:dyDescent="0.25">
      <c r="N63" s="668" t="s">
        <v>3782</v>
      </c>
      <c r="O63" s="668"/>
      <c r="P63" s="668"/>
      <c r="Q63" s="668"/>
      <c r="R63" s="668"/>
      <c r="S63" s="668"/>
      <c r="T63" s="668"/>
      <c r="U63" s="668"/>
      <c r="V63" s="668"/>
      <c r="W63" s="668"/>
      <c r="X63" s="668"/>
      <c r="Y63" s="668"/>
      <c r="Z63" s="668"/>
    </row>
    <row r="64" spans="14:26" x14ac:dyDescent="0.25">
      <c r="N64" s="668" t="s">
        <v>3783</v>
      </c>
      <c r="O64" s="668"/>
      <c r="P64" s="668"/>
      <c r="Q64" s="668"/>
      <c r="R64" s="668"/>
      <c r="S64" s="668"/>
      <c r="T64" s="668"/>
      <c r="U64" s="668"/>
      <c r="V64" s="668"/>
      <c r="W64" s="668"/>
      <c r="X64" s="668"/>
      <c r="Y64" s="668"/>
      <c r="Z64" s="668"/>
    </row>
    <row r="65" spans="14:26" ht="17.25" customHeight="1" x14ac:dyDescent="0.25">
      <c r="N65" s="669" t="s">
        <v>2382</v>
      </c>
      <c r="O65" s="669"/>
      <c r="P65" s="669"/>
      <c r="Q65" s="669"/>
      <c r="R65" s="669"/>
      <c r="S65" s="669"/>
      <c r="T65" s="669"/>
      <c r="U65" s="669"/>
      <c r="V65" s="669"/>
      <c r="W65" s="669"/>
      <c r="X65" s="669"/>
      <c r="Y65" s="669"/>
      <c r="Z65" s="199" t="s">
        <v>3699</v>
      </c>
    </row>
    <row r="66" spans="14:26" x14ac:dyDescent="0.25">
      <c r="N66" s="661" t="s">
        <v>857</v>
      </c>
      <c r="O66" s="663" t="s">
        <v>997</v>
      </c>
      <c r="P66" s="665" t="s">
        <v>3700</v>
      </c>
      <c r="Q66" s="665"/>
      <c r="R66" s="666"/>
      <c r="S66" s="664" t="s">
        <v>2378</v>
      </c>
      <c r="T66" s="665"/>
      <c r="U66" s="666"/>
      <c r="V66" s="664" t="s">
        <v>3500</v>
      </c>
      <c r="W66" s="665"/>
      <c r="X66" s="666"/>
      <c r="Y66" s="661" t="s">
        <v>1701</v>
      </c>
      <c r="Z66" s="663" t="s">
        <v>3818</v>
      </c>
    </row>
    <row r="67" spans="14:26" x14ac:dyDescent="0.25">
      <c r="N67" s="662"/>
      <c r="O67" s="663"/>
      <c r="P67" s="493" t="s">
        <v>998</v>
      </c>
      <c r="Q67" s="493" t="s">
        <v>983</v>
      </c>
      <c r="R67" s="493" t="s">
        <v>55</v>
      </c>
      <c r="S67" s="493" t="s">
        <v>998</v>
      </c>
      <c r="T67" s="493" t="s">
        <v>983</v>
      </c>
      <c r="U67" s="493" t="s">
        <v>55</v>
      </c>
      <c r="V67" s="493" t="s">
        <v>998</v>
      </c>
      <c r="W67" s="493" t="s">
        <v>983</v>
      </c>
      <c r="X67" s="493" t="s">
        <v>55</v>
      </c>
      <c r="Y67" s="662"/>
      <c r="Z67" s="663"/>
    </row>
    <row r="68" spans="14:26" ht="45" x14ac:dyDescent="0.25">
      <c r="N68" s="63" t="s">
        <v>1</v>
      </c>
      <c r="O68" s="443" t="s">
        <v>3701</v>
      </c>
      <c r="P68" s="67">
        <v>1.27</v>
      </c>
      <c r="Q68" s="67">
        <v>3.44</v>
      </c>
      <c r="R68" s="61">
        <v>6.48</v>
      </c>
      <c r="S68" s="61">
        <v>1.2</v>
      </c>
      <c r="T68" s="67">
        <v>4.45</v>
      </c>
      <c r="U68" s="67">
        <v>13.69</v>
      </c>
      <c r="V68" s="61">
        <v>1.46</v>
      </c>
      <c r="W68" s="67">
        <v>3.66</v>
      </c>
      <c r="X68" s="67">
        <v>13.34</v>
      </c>
      <c r="Y68" s="63" t="s">
        <v>2191</v>
      </c>
      <c r="Z68" s="66" t="s">
        <v>3831</v>
      </c>
    </row>
    <row r="69" spans="14:26" ht="45" x14ac:dyDescent="0.25">
      <c r="N69" s="63" t="s">
        <v>7</v>
      </c>
      <c r="O69" s="443" t="s">
        <v>3702</v>
      </c>
      <c r="P69" s="67">
        <v>0.52</v>
      </c>
      <c r="Q69" s="67">
        <v>0.66</v>
      </c>
      <c r="R69" s="67">
        <v>0.74</v>
      </c>
      <c r="S69" s="67">
        <v>0.34</v>
      </c>
      <c r="T69" s="67">
        <v>0.52</v>
      </c>
      <c r="U69" s="67">
        <v>0.69</v>
      </c>
      <c r="V69" s="67">
        <v>0.51</v>
      </c>
      <c r="W69" s="67">
        <v>1.04</v>
      </c>
      <c r="X69" s="67">
        <v>2.0699999999999998</v>
      </c>
      <c r="Y69" s="63" t="s">
        <v>2197</v>
      </c>
      <c r="Z69" s="66" t="s">
        <v>3821</v>
      </c>
    </row>
    <row r="70" spans="14:26" ht="45" x14ac:dyDescent="0.25">
      <c r="N70" s="63" t="s">
        <v>8</v>
      </c>
      <c r="O70" s="443" t="s">
        <v>3703</v>
      </c>
      <c r="P70" s="67">
        <v>0.6</v>
      </c>
      <c r="Q70" s="67">
        <v>1.48</v>
      </c>
      <c r="R70" s="67">
        <v>3.79</v>
      </c>
      <c r="S70" s="67">
        <v>0.76</v>
      </c>
      <c r="T70" s="67">
        <v>1.57</v>
      </c>
      <c r="U70" s="67">
        <v>3.71</v>
      </c>
      <c r="V70" s="67">
        <v>0.63</v>
      </c>
      <c r="W70" s="67">
        <v>1.85</v>
      </c>
      <c r="X70" s="67">
        <v>3.87</v>
      </c>
      <c r="Y70" s="63" t="s">
        <v>2198</v>
      </c>
      <c r="Z70" s="66" t="s">
        <v>3822</v>
      </c>
    </row>
    <row r="71" spans="14:26" ht="45" x14ac:dyDescent="0.25">
      <c r="N71" s="63" t="s">
        <v>12</v>
      </c>
      <c r="O71" s="443" t="s">
        <v>3704</v>
      </c>
      <c r="P71" s="67">
        <v>0.52</v>
      </c>
      <c r="Q71" s="67">
        <v>1.3</v>
      </c>
      <c r="R71" s="67">
        <v>3.18</v>
      </c>
      <c r="S71" s="67">
        <v>0.5</v>
      </c>
      <c r="T71" s="67">
        <v>1.01</v>
      </c>
      <c r="U71" s="67">
        <v>2.5</v>
      </c>
      <c r="V71" s="67">
        <v>0.41</v>
      </c>
      <c r="W71" s="67">
        <v>0.65</v>
      </c>
      <c r="X71" s="67">
        <v>0.95</v>
      </c>
      <c r="Y71" s="63" t="s">
        <v>2202</v>
      </c>
      <c r="Z71" s="66" t="s">
        <v>3823</v>
      </c>
    </row>
    <row r="72" spans="14:26" ht="45" x14ac:dyDescent="0.25">
      <c r="N72" s="63" t="s">
        <v>13</v>
      </c>
      <c r="O72" s="443" t="s">
        <v>3705</v>
      </c>
      <c r="P72" s="67">
        <v>0.54</v>
      </c>
      <c r="Q72" s="67">
        <v>0.79</v>
      </c>
      <c r="R72" s="67">
        <v>1.4</v>
      </c>
      <c r="S72" s="67">
        <v>0.44</v>
      </c>
      <c r="T72" s="67">
        <v>0.62</v>
      </c>
      <c r="U72" s="67">
        <v>1.04</v>
      </c>
      <c r="V72" s="67">
        <v>0.4</v>
      </c>
      <c r="W72" s="67">
        <v>0.61</v>
      </c>
      <c r="X72" s="67">
        <v>0.97</v>
      </c>
      <c r="Y72" s="63" t="s">
        <v>2203</v>
      </c>
      <c r="Z72" s="66" t="s">
        <v>3833</v>
      </c>
    </row>
    <row r="73" spans="14:26" ht="45" x14ac:dyDescent="0.25">
      <c r="N73" s="63" t="s">
        <v>15</v>
      </c>
      <c r="O73" s="443" t="s">
        <v>3706</v>
      </c>
      <c r="P73" s="67">
        <v>0.75</v>
      </c>
      <c r="Q73" s="67">
        <v>1.68</v>
      </c>
      <c r="R73" s="67">
        <v>4.24</v>
      </c>
      <c r="S73" s="67">
        <v>0.71</v>
      </c>
      <c r="T73" s="67">
        <v>1.94</v>
      </c>
      <c r="U73" s="67">
        <v>4.7</v>
      </c>
      <c r="V73" s="67">
        <v>0.44</v>
      </c>
      <c r="W73" s="67">
        <v>1.84</v>
      </c>
      <c r="X73" s="67">
        <v>4.91</v>
      </c>
      <c r="Y73" s="63" t="s">
        <v>2205</v>
      </c>
      <c r="Z73" s="66" t="s">
        <v>3825</v>
      </c>
    </row>
    <row r="74" spans="14:26" ht="45" x14ac:dyDescent="0.25">
      <c r="N74" s="63" t="s">
        <v>20</v>
      </c>
      <c r="O74" s="443" t="s">
        <v>3707</v>
      </c>
      <c r="P74" s="67"/>
      <c r="Q74" s="67"/>
      <c r="R74" s="67"/>
      <c r="S74" s="67"/>
      <c r="T74" s="67"/>
      <c r="U74" s="67"/>
      <c r="V74" s="67"/>
      <c r="W74" s="67"/>
      <c r="X74" s="67"/>
      <c r="Y74" s="63" t="s">
        <v>2234</v>
      </c>
      <c r="Z74" s="66" t="s">
        <v>3826</v>
      </c>
    </row>
    <row r="75" spans="14:26" ht="45" x14ac:dyDescent="0.25">
      <c r="N75" s="63" t="s">
        <v>858</v>
      </c>
      <c r="O75" s="443" t="s">
        <v>3708</v>
      </c>
      <c r="P75" s="67">
        <v>0.63</v>
      </c>
      <c r="Q75" s="67">
        <v>2.37</v>
      </c>
      <c r="R75" s="67">
        <v>5.39</v>
      </c>
      <c r="S75" s="67">
        <v>0.62</v>
      </c>
      <c r="T75" s="67">
        <v>1.94</v>
      </c>
      <c r="U75" s="67">
        <v>5.93</v>
      </c>
      <c r="V75" s="67">
        <v>0.53</v>
      </c>
      <c r="W75" s="67">
        <v>2.35</v>
      </c>
      <c r="X75" s="67">
        <v>5.17</v>
      </c>
      <c r="Y75" s="63" t="s">
        <v>2213</v>
      </c>
      <c r="Z75" s="66" t="s">
        <v>3827</v>
      </c>
    </row>
    <row r="76" spans="14:26" ht="30" x14ac:dyDescent="0.25">
      <c r="N76" s="63" t="s">
        <v>28</v>
      </c>
      <c r="O76" s="443" t="s">
        <v>3709</v>
      </c>
      <c r="P76" s="67"/>
      <c r="Q76" s="67"/>
      <c r="R76" s="67"/>
      <c r="S76" s="67"/>
      <c r="T76" s="67"/>
      <c r="U76" s="67"/>
      <c r="V76" s="67"/>
      <c r="W76" s="67"/>
      <c r="X76" s="67"/>
      <c r="Y76" s="63" t="s">
        <v>2217</v>
      </c>
      <c r="Z76" s="66" t="s">
        <v>3828</v>
      </c>
    </row>
    <row r="77" spans="14:26" ht="45" x14ac:dyDescent="0.25">
      <c r="N77" s="66" t="s">
        <v>984</v>
      </c>
      <c r="O77" s="443" t="s">
        <v>3710</v>
      </c>
      <c r="P77" s="67">
        <v>0.5</v>
      </c>
      <c r="Q77" s="67">
        <v>3.15</v>
      </c>
      <c r="R77" s="67">
        <v>8.65</v>
      </c>
      <c r="S77" s="67">
        <v>0.5</v>
      </c>
      <c r="T77" s="67">
        <v>3.06</v>
      </c>
      <c r="U77" s="67">
        <v>7.52</v>
      </c>
      <c r="V77" s="67"/>
      <c r="W77" s="67"/>
      <c r="X77" s="67"/>
      <c r="Y77" s="66" t="s">
        <v>2240</v>
      </c>
      <c r="Z77" s="66" t="s">
        <v>3832</v>
      </c>
    </row>
    <row r="78" spans="14:26" x14ac:dyDescent="0.25">
      <c r="N78" s="63" t="s">
        <v>34</v>
      </c>
      <c r="O78" s="443"/>
      <c r="P78" s="67"/>
      <c r="Q78" s="67"/>
      <c r="R78" s="67"/>
      <c r="S78" s="67"/>
      <c r="T78" s="67"/>
      <c r="U78" s="67"/>
      <c r="V78" s="67"/>
      <c r="W78" s="67"/>
      <c r="X78" s="67"/>
      <c r="Y78" s="63" t="s">
        <v>2221</v>
      </c>
      <c r="Z78" s="63"/>
    </row>
    <row r="79" spans="14:26" ht="45" x14ac:dyDescent="0.25">
      <c r="N79" s="63" t="s">
        <v>36</v>
      </c>
      <c r="O79" s="443" t="s">
        <v>3711</v>
      </c>
      <c r="P79" s="67"/>
      <c r="Q79" s="67">
        <v>3.85</v>
      </c>
      <c r="R79" s="67"/>
      <c r="S79" s="67">
        <v>1.39</v>
      </c>
      <c r="T79" s="67">
        <v>2.21</v>
      </c>
      <c r="U79" s="67">
        <v>3.04</v>
      </c>
      <c r="V79" s="67">
        <v>1.51</v>
      </c>
      <c r="W79" s="67">
        <v>2.31</v>
      </c>
      <c r="X79" s="67">
        <v>3.11</v>
      </c>
      <c r="Y79" s="63" t="s">
        <v>2222</v>
      </c>
      <c r="Z79" s="66" t="s">
        <v>3830</v>
      </c>
    </row>
    <row r="80" spans="14:26" x14ac:dyDescent="0.25">
      <c r="N80" s="655" t="s">
        <v>2273</v>
      </c>
      <c r="O80" s="655"/>
      <c r="P80" s="655"/>
      <c r="Q80" s="655"/>
      <c r="R80" s="655"/>
      <c r="S80" s="655"/>
      <c r="T80" s="655"/>
      <c r="U80" s="64"/>
      <c r="V80" s="64"/>
      <c r="W80" s="64"/>
      <c r="X80" s="673" t="s">
        <v>2272</v>
      </c>
      <c r="Y80" s="658"/>
      <c r="Z80" s="658"/>
    </row>
    <row r="81" spans="14:26" x14ac:dyDescent="0.25">
      <c r="N81" s="668" t="s">
        <v>3798</v>
      </c>
      <c r="O81" s="668"/>
      <c r="P81" s="668"/>
      <c r="Q81" s="668"/>
      <c r="R81" s="668"/>
      <c r="S81" s="668"/>
      <c r="T81" s="668"/>
      <c r="U81" s="668"/>
      <c r="V81" s="668"/>
      <c r="W81" s="668"/>
      <c r="X81" s="668"/>
      <c r="Y81" s="668"/>
      <c r="Z81" s="668"/>
    </row>
    <row r="82" spans="14:26" x14ac:dyDescent="0.25">
      <c r="N82" s="668" t="s">
        <v>3799</v>
      </c>
      <c r="O82" s="668"/>
      <c r="P82" s="668"/>
      <c r="Q82" s="668"/>
      <c r="R82" s="668"/>
      <c r="S82" s="668"/>
      <c r="T82" s="668"/>
      <c r="U82" s="668"/>
      <c r="V82" s="668"/>
      <c r="W82" s="668"/>
      <c r="X82" s="668"/>
      <c r="Y82" s="668"/>
      <c r="Z82" s="668"/>
    </row>
    <row r="83" spans="14:26" x14ac:dyDescent="0.25">
      <c r="N83" s="671" t="s">
        <v>3784</v>
      </c>
      <c r="O83" s="671"/>
      <c r="P83" s="671"/>
      <c r="Q83" s="671"/>
      <c r="R83" s="671"/>
      <c r="S83" s="671"/>
      <c r="T83" s="671"/>
      <c r="U83" s="671"/>
      <c r="V83" s="671"/>
      <c r="W83" s="671"/>
      <c r="X83" s="671"/>
      <c r="Y83" s="671"/>
      <c r="Z83" s="671"/>
    </row>
    <row r="84" spans="14:26" x14ac:dyDescent="0.25">
      <c r="N84" s="672" t="s">
        <v>3786</v>
      </c>
      <c r="O84" s="672"/>
      <c r="P84" s="672"/>
      <c r="Q84" s="672"/>
      <c r="R84" s="672"/>
      <c r="S84" s="672"/>
      <c r="T84" s="672"/>
      <c r="U84" s="672"/>
      <c r="V84" s="672"/>
      <c r="W84" s="672"/>
      <c r="X84" s="672"/>
      <c r="Y84" s="672"/>
      <c r="Z84" s="672"/>
    </row>
    <row r="85" spans="14:26" ht="17.25" customHeight="1" x14ac:dyDescent="0.25">
      <c r="N85" s="669" t="s">
        <v>3785</v>
      </c>
      <c r="O85" s="669"/>
      <c r="P85" s="669"/>
      <c r="Q85" s="669"/>
      <c r="R85" s="669"/>
      <c r="S85" s="669"/>
      <c r="T85" s="669"/>
      <c r="U85" s="669"/>
      <c r="V85" s="669"/>
      <c r="W85" s="669"/>
      <c r="X85" s="669"/>
      <c r="Y85" s="669"/>
      <c r="Z85" s="199" t="s">
        <v>3699</v>
      </c>
    </row>
    <row r="86" spans="14:26" x14ac:dyDescent="0.25">
      <c r="N86" s="661" t="s">
        <v>857</v>
      </c>
      <c r="O86" s="663" t="s">
        <v>997</v>
      </c>
      <c r="P86" s="665" t="s">
        <v>3700</v>
      </c>
      <c r="Q86" s="665"/>
      <c r="R86" s="666"/>
      <c r="S86" s="664" t="s">
        <v>2378</v>
      </c>
      <c r="T86" s="665"/>
      <c r="U86" s="666"/>
      <c r="V86" s="664" t="s">
        <v>3500</v>
      </c>
      <c r="W86" s="665"/>
      <c r="X86" s="666"/>
      <c r="Y86" s="661" t="s">
        <v>1701</v>
      </c>
      <c r="Z86" s="663" t="s">
        <v>3818</v>
      </c>
    </row>
    <row r="87" spans="14:26" ht="30" x14ac:dyDescent="0.25">
      <c r="N87" s="662"/>
      <c r="O87" s="663"/>
      <c r="P87" s="492" t="s">
        <v>2162</v>
      </c>
      <c r="Q87" s="492" t="s">
        <v>2163</v>
      </c>
      <c r="R87" s="492" t="s">
        <v>2160</v>
      </c>
      <c r="S87" s="492" t="s">
        <v>2162</v>
      </c>
      <c r="T87" s="492" t="s">
        <v>2163</v>
      </c>
      <c r="U87" s="492" t="s">
        <v>2160</v>
      </c>
      <c r="V87" s="492" t="s">
        <v>2162</v>
      </c>
      <c r="W87" s="492" t="s">
        <v>2163</v>
      </c>
      <c r="X87" s="492" t="s">
        <v>2160</v>
      </c>
      <c r="Y87" s="662"/>
      <c r="Z87" s="663"/>
    </row>
    <row r="88" spans="14:26" ht="50.25" customHeight="1" x14ac:dyDescent="0.25">
      <c r="N88" s="63" t="s">
        <v>1</v>
      </c>
      <c r="O88" s="443" t="s">
        <v>3701</v>
      </c>
      <c r="P88" s="494">
        <v>28.343499999999999</v>
      </c>
      <c r="Q88" s="494">
        <v>29.021687500000002</v>
      </c>
      <c r="R88" s="494">
        <v>30.004200000000001</v>
      </c>
      <c r="S88" s="494">
        <v>27.945</v>
      </c>
      <c r="T88" s="494">
        <v>29.104446666666668</v>
      </c>
      <c r="U88" s="494">
        <v>30.023399999999999</v>
      </c>
      <c r="V88" s="494">
        <v>27.439499999999999</v>
      </c>
      <c r="W88" s="494">
        <v>29.151985000000007</v>
      </c>
      <c r="X88" s="494">
        <v>30.495699999999999</v>
      </c>
      <c r="Y88" s="444" t="s">
        <v>2191</v>
      </c>
      <c r="Z88" s="443" t="s">
        <v>3831</v>
      </c>
    </row>
    <row r="89" spans="14:26" ht="45" x14ac:dyDescent="0.25">
      <c r="N89" s="63" t="s">
        <v>7</v>
      </c>
      <c r="O89" s="443" t="s">
        <v>3702</v>
      </c>
      <c r="P89" s="441">
        <v>27.992100000000001</v>
      </c>
      <c r="Q89" s="441">
        <v>28.138033333333336</v>
      </c>
      <c r="R89" s="441">
        <v>28.417300000000001</v>
      </c>
      <c r="S89" s="441">
        <v>27.936499999999999</v>
      </c>
      <c r="T89" s="441">
        <v>28.187200000000001</v>
      </c>
      <c r="U89" s="441">
        <v>28.518799999999999</v>
      </c>
      <c r="V89" s="441">
        <v>27.982500000000002</v>
      </c>
      <c r="W89" s="441">
        <v>28.2681</v>
      </c>
      <c r="X89" s="441">
        <v>28.597799999999999</v>
      </c>
      <c r="Y89" s="63" t="s">
        <v>2197</v>
      </c>
      <c r="Z89" s="66" t="s">
        <v>3821</v>
      </c>
    </row>
    <row r="90" spans="14:26" ht="51" customHeight="1" x14ac:dyDescent="0.25">
      <c r="N90" s="63" t="s">
        <v>8</v>
      </c>
      <c r="O90" s="443" t="s">
        <v>3703</v>
      </c>
      <c r="P90" s="494">
        <v>19.717500000000001</v>
      </c>
      <c r="Q90" s="494">
        <v>22.417212500000002</v>
      </c>
      <c r="R90" s="494">
        <v>24.8401</v>
      </c>
      <c r="S90" s="494">
        <v>19.7105</v>
      </c>
      <c r="T90" s="494">
        <v>22.713188888888894</v>
      </c>
      <c r="U90" s="494">
        <v>24.891300000000001</v>
      </c>
      <c r="V90" s="494">
        <v>19.759</v>
      </c>
      <c r="W90" s="494">
        <v>22.699000000000005</v>
      </c>
      <c r="X90" s="494">
        <v>25.009799999999998</v>
      </c>
      <c r="Y90" s="442" t="s">
        <v>2198</v>
      </c>
      <c r="Z90" s="443" t="s">
        <v>3822</v>
      </c>
    </row>
    <row r="91" spans="14:26" ht="45" x14ac:dyDescent="0.25">
      <c r="N91" s="63" t="s">
        <v>12</v>
      </c>
      <c r="O91" s="443" t="s">
        <v>3704</v>
      </c>
      <c r="P91" s="494">
        <v>28.8384</v>
      </c>
      <c r="Q91" s="494">
        <v>29.30566</v>
      </c>
      <c r="R91" s="494">
        <v>29.729199999999999</v>
      </c>
      <c r="S91" s="494">
        <v>28.6174</v>
      </c>
      <c r="T91" s="494">
        <v>29.186019999999996</v>
      </c>
      <c r="U91" s="494">
        <v>29.499099999999999</v>
      </c>
      <c r="V91" s="494">
        <v>28.863499999999998</v>
      </c>
      <c r="W91" s="494">
        <v>29.112959999999998</v>
      </c>
      <c r="X91" s="494">
        <v>29.260899999999999</v>
      </c>
      <c r="Y91" s="442" t="s">
        <v>2202</v>
      </c>
      <c r="Z91" s="443" t="s">
        <v>3834</v>
      </c>
    </row>
    <row r="92" spans="14:26" ht="45" x14ac:dyDescent="0.25">
      <c r="N92" s="63" t="s">
        <v>13</v>
      </c>
      <c r="O92" s="443" t="s">
        <v>3705</v>
      </c>
      <c r="P92" s="494">
        <v>27.997299999999999</v>
      </c>
      <c r="Q92" s="494">
        <v>29.060062499999997</v>
      </c>
      <c r="R92" s="494">
        <v>29.763400000000001</v>
      </c>
      <c r="S92" s="494">
        <v>28.208500000000001</v>
      </c>
      <c r="T92" s="494">
        <v>29.163845454545456</v>
      </c>
      <c r="U92" s="494">
        <v>29.9023</v>
      </c>
      <c r="V92" s="494">
        <v>28.390499999999999</v>
      </c>
      <c r="W92" s="494">
        <v>29.09230909090909</v>
      </c>
      <c r="X92" s="494">
        <v>29.835599999999999</v>
      </c>
      <c r="Y92" s="442" t="s">
        <v>2203</v>
      </c>
      <c r="Z92" s="443" t="s">
        <v>3833</v>
      </c>
    </row>
    <row r="93" spans="14:26" ht="45" x14ac:dyDescent="0.25">
      <c r="N93" s="63" t="s">
        <v>15</v>
      </c>
      <c r="O93" s="443" t="s">
        <v>3706</v>
      </c>
      <c r="P93" s="494">
        <v>26.520499999999998</v>
      </c>
      <c r="Q93" s="494">
        <v>27.910499999999999</v>
      </c>
      <c r="R93" s="494">
        <v>28.978400000000001</v>
      </c>
      <c r="S93" s="494">
        <v>22.8658</v>
      </c>
      <c r="T93" s="494">
        <v>26.611066666666666</v>
      </c>
      <c r="U93" s="494">
        <v>28.668500000000002</v>
      </c>
      <c r="V93" s="494">
        <v>23.212800000000001</v>
      </c>
      <c r="W93" s="494">
        <v>26.641855555555555</v>
      </c>
      <c r="X93" s="494">
        <v>28.589500000000001</v>
      </c>
      <c r="Y93" s="442" t="s">
        <v>2205</v>
      </c>
      <c r="Z93" s="443" t="s">
        <v>3825</v>
      </c>
    </row>
    <row r="94" spans="14:26" ht="45" x14ac:dyDescent="0.25">
      <c r="N94" s="63" t="s">
        <v>20</v>
      </c>
      <c r="O94" s="443" t="s">
        <v>3707</v>
      </c>
      <c r="P94" s="485">
        <v>28.77</v>
      </c>
      <c r="Q94" s="485">
        <v>29.47</v>
      </c>
      <c r="R94" s="485">
        <v>30.17</v>
      </c>
      <c r="S94" s="485">
        <v>28.75</v>
      </c>
      <c r="T94" s="485">
        <v>29.44</v>
      </c>
      <c r="U94" s="485">
        <v>30.12</v>
      </c>
      <c r="V94" s="485">
        <v>28.83</v>
      </c>
      <c r="W94" s="485">
        <v>29.2</v>
      </c>
      <c r="X94" s="485">
        <v>30.06</v>
      </c>
      <c r="Y94" s="442" t="s">
        <v>2234</v>
      </c>
      <c r="Z94" s="443" t="s">
        <v>3826</v>
      </c>
    </row>
    <row r="95" spans="14:26" ht="45" x14ac:dyDescent="0.25">
      <c r="N95" s="63" t="s">
        <v>858</v>
      </c>
      <c r="O95" s="443" t="s">
        <v>3708</v>
      </c>
      <c r="P95" s="494">
        <v>26.504799999999999</v>
      </c>
      <c r="Q95" s="494">
        <v>28.706687499999997</v>
      </c>
      <c r="R95" s="494">
        <v>30.252600000000001</v>
      </c>
      <c r="S95" s="494">
        <v>26.451599999999999</v>
      </c>
      <c r="T95" s="494">
        <v>28.89873</v>
      </c>
      <c r="U95" s="494">
        <v>30.1952</v>
      </c>
      <c r="V95" s="494">
        <v>26.245000000000001</v>
      </c>
      <c r="W95" s="494">
        <v>28.77953529411765</v>
      </c>
      <c r="X95" s="494">
        <v>30.3169</v>
      </c>
      <c r="Y95" s="442" t="s">
        <v>2213</v>
      </c>
      <c r="Z95" s="443" t="s">
        <v>3827</v>
      </c>
    </row>
    <row r="96" spans="14:26" ht="30" x14ac:dyDescent="0.25">
      <c r="N96" s="63" t="s">
        <v>28</v>
      </c>
      <c r="O96" s="443" t="s">
        <v>3709</v>
      </c>
      <c r="P96" s="485"/>
      <c r="Q96" s="485"/>
      <c r="R96" s="485"/>
      <c r="S96" s="485"/>
      <c r="T96" s="485">
        <v>30.83</v>
      </c>
      <c r="U96" s="485"/>
      <c r="V96" s="494"/>
      <c r="W96" s="485">
        <v>30.71</v>
      </c>
      <c r="X96" s="485"/>
      <c r="Y96" s="442" t="s">
        <v>2217</v>
      </c>
      <c r="Z96" s="443" t="s">
        <v>3828</v>
      </c>
    </row>
    <row r="97" spans="14:26" ht="45" x14ac:dyDescent="0.25">
      <c r="N97" s="66" t="s">
        <v>1000</v>
      </c>
      <c r="O97" s="443" t="s">
        <v>3710</v>
      </c>
      <c r="P97" s="485">
        <v>28.2</v>
      </c>
      <c r="Q97" s="485">
        <v>29.04</v>
      </c>
      <c r="R97" s="485">
        <v>30</v>
      </c>
      <c r="S97" s="485">
        <v>28.52</v>
      </c>
      <c r="T97" s="485">
        <v>28.95</v>
      </c>
      <c r="U97" s="485">
        <v>29.8</v>
      </c>
      <c r="V97" s="485"/>
      <c r="W97" s="485"/>
      <c r="X97" s="485"/>
      <c r="Y97" s="443" t="s">
        <v>2240</v>
      </c>
      <c r="Z97" s="443" t="s">
        <v>3832</v>
      </c>
    </row>
    <row r="98" spans="14:26" x14ac:dyDescent="0.25">
      <c r="N98" s="63" t="s">
        <v>34</v>
      </c>
      <c r="O98" s="443"/>
      <c r="P98" s="485"/>
      <c r="Q98" s="485"/>
      <c r="R98" s="485"/>
      <c r="S98" s="485"/>
      <c r="T98" s="485"/>
      <c r="U98" s="485"/>
      <c r="V98" s="485"/>
      <c r="W98" s="485"/>
      <c r="X98" s="485"/>
      <c r="Y98" s="442" t="s">
        <v>2221</v>
      </c>
      <c r="Z98" s="442"/>
    </row>
    <row r="99" spans="14:26" ht="45" x14ac:dyDescent="0.25">
      <c r="N99" s="63" t="s">
        <v>36</v>
      </c>
      <c r="O99" s="443" t="s">
        <v>3711</v>
      </c>
      <c r="P99" s="485"/>
      <c r="Q99" s="494">
        <v>30.153300000000002</v>
      </c>
      <c r="R99" s="494"/>
      <c r="S99" s="494">
        <v>29.899899999999999</v>
      </c>
      <c r="T99" s="494">
        <v>29.933050000000001</v>
      </c>
      <c r="U99" s="494">
        <v>29.966200000000001</v>
      </c>
      <c r="V99" s="494">
        <v>29.681999999999999</v>
      </c>
      <c r="W99" s="494">
        <v>29.682299999999998</v>
      </c>
      <c r="X99" s="494">
        <v>29.682600000000001</v>
      </c>
      <c r="Y99" s="442" t="s">
        <v>2222</v>
      </c>
      <c r="Z99" s="443" t="s">
        <v>3830</v>
      </c>
    </row>
    <row r="100" spans="14:26" x14ac:dyDescent="0.25">
      <c r="N100" s="656" t="s">
        <v>2273</v>
      </c>
      <c r="O100" s="656"/>
      <c r="P100" s="656"/>
      <c r="Q100" s="656"/>
      <c r="R100" s="656"/>
      <c r="S100" s="656"/>
      <c r="T100" s="64"/>
      <c r="U100" s="64"/>
      <c r="V100" s="657" t="s">
        <v>2381</v>
      </c>
      <c r="W100" s="670"/>
      <c r="X100" s="670"/>
      <c r="Y100" s="670"/>
      <c r="Z100" s="670"/>
    </row>
    <row r="101" spans="14:26" x14ac:dyDescent="0.25">
      <c r="N101" s="668" t="s">
        <v>3798</v>
      </c>
      <c r="O101" s="668"/>
      <c r="P101" s="668"/>
      <c r="Q101" s="668"/>
      <c r="R101" s="668"/>
      <c r="S101" s="668"/>
      <c r="T101" s="668"/>
      <c r="U101" s="668"/>
      <c r="V101" s="668"/>
      <c r="W101" s="668"/>
      <c r="X101" s="668"/>
      <c r="Y101" s="668"/>
      <c r="Z101" s="668"/>
    </row>
    <row r="102" spans="14:26" x14ac:dyDescent="0.25">
      <c r="N102" s="668" t="s">
        <v>3799</v>
      </c>
      <c r="O102" s="668"/>
      <c r="P102" s="668"/>
      <c r="Q102" s="668"/>
      <c r="R102" s="668"/>
      <c r="S102" s="668"/>
      <c r="T102" s="668"/>
      <c r="U102" s="668"/>
      <c r="V102" s="668"/>
      <c r="W102" s="668"/>
      <c r="X102" s="668"/>
      <c r="Y102" s="668"/>
      <c r="Z102" s="668"/>
    </row>
    <row r="103" spans="14:26" x14ac:dyDescent="0.25">
      <c r="N103" s="668" t="s">
        <v>3787</v>
      </c>
      <c r="O103" s="668"/>
      <c r="P103" s="668"/>
      <c r="Q103" s="668"/>
      <c r="R103" s="668"/>
      <c r="S103" s="668"/>
      <c r="T103" s="668"/>
      <c r="U103" s="668"/>
      <c r="V103" s="668"/>
      <c r="W103" s="668"/>
      <c r="X103" s="668"/>
      <c r="Y103" s="668"/>
      <c r="Z103" s="668"/>
    </row>
    <row r="104" spans="14:26" x14ac:dyDescent="0.25">
      <c r="N104" s="659" t="s">
        <v>3788</v>
      </c>
      <c r="O104" s="659"/>
      <c r="P104" s="659"/>
      <c r="Q104" s="659"/>
      <c r="R104" s="659"/>
      <c r="S104" s="659"/>
      <c r="T104" s="659"/>
      <c r="U104" s="659"/>
      <c r="V104" s="659"/>
      <c r="W104" s="659"/>
      <c r="X104" s="659"/>
      <c r="Y104" s="659"/>
      <c r="Z104" s="659"/>
    </row>
    <row r="105" spans="14:26" ht="17.25" customHeight="1" x14ac:dyDescent="0.25">
      <c r="N105" s="669" t="s">
        <v>2390</v>
      </c>
      <c r="O105" s="669"/>
      <c r="P105" s="669"/>
      <c r="Q105" s="669"/>
      <c r="R105" s="669"/>
      <c r="S105" s="669"/>
      <c r="T105" s="669"/>
      <c r="U105" s="669"/>
      <c r="V105" s="669"/>
      <c r="W105" s="669"/>
      <c r="X105" s="669"/>
      <c r="Y105" s="669"/>
      <c r="Z105" s="199" t="s">
        <v>3699</v>
      </c>
    </row>
    <row r="106" spans="14:26" x14ac:dyDescent="0.25">
      <c r="N106" s="661" t="s">
        <v>857</v>
      </c>
      <c r="O106" s="663" t="s">
        <v>997</v>
      </c>
      <c r="P106" s="665" t="s">
        <v>3700</v>
      </c>
      <c r="Q106" s="665"/>
      <c r="R106" s="666"/>
      <c r="S106" s="664" t="s">
        <v>2378</v>
      </c>
      <c r="T106" s="665"/>
      <c r="U106" s="666"/>
      <c r="V106" s="664" t="s">
        <v>3500</v>
      </c>
      <c r="W106" s="665"/>
      <c r="X106" s="666"/>
      <c r="Y106" s="661" t="s">
        <v>1701</v>
      </c>
      <c r="Z106" s="663" t="s">
        <v>3818</v>
      </c>
    </row>
    <row r="107" spans="14:26" ht="30" x14ac:dyDescent="0.25">
      <c r="N107" s="662"/>
      <c r="O107" s="663"/>
      <c r="P107" s="492" t="s">
        <v>2162</v>
      </c>
      <c r="Q107" s="492" t="s">
        <v>2163</v>
      </c>
      <c r="R107" s="492" t="s">
        <v>2160</v>
      </c>
      <c r="S107" s="492" t="s">
        <v>2162</v>
      </c>
      <c r="T107" s="492" t="s">
        <v>2163</v>
      </c>
      <c r="U107" s="492" t="s">
        <v>2160</v>
      </c>
      <c r="V107" s="492" t="s">
        <v>2162</v>
      </c>
      <c r="W107" s="492" t="s">
        <v>2163</v>
      </c>
      <c r="X107" s="492" t="s">
        <v>2160</v>
      </c>
      <c r="Y107" s="662"/>
      <c r="Z107" s="663"/>
    </row>
    <row r="108" spans="14:26" ht="48" customHeight="1" x14ac:dyDescent="0.25">
      <c r="N108" s="63" t="s">
        <v>1</v>
      </c>
      <c r="O108" s="443" t="s">
        <v>3701</v>
      </c>
      <c r="P108" s="494">
        <v>32.726100000000002</v>
      </c>
      <c r="Q108" s="494">
        <v>33.472100000000005</v>
      </c>
      <c r="R108" s="494">
        <v>34.0306</v>
      </c>
      <c r="S108" s="494">
        <v>32.618400000000001</v>
      </c>
      <c r="T108" s="494">
        <v>33.534786666666669</v>
      </c>
      <c r="U108" s="494">
        <v>34.014899999999997</v>
      </c>
      <c r="V108" s="494">
        <v>32.270000000000003</v>
      </c>
      <c r="W108" s="494">
        <v>33.465065000000003</v>
      </c>
      <c r="X108" s="494">
        <v>34.090899999999998</v>
      </c>
      <c r="Y108" s="442" t="s">
        <v>2191</v>
      </c>
      <c r="Z108" s="443" t="s">
        <v>3831</v>
      </c>
    </row>
    <row r="109" spans="14:26" ht="45" x14ac:dyDescent="0.25">
      <c r="N109" s="63" t="s">
        <v>7</v>
      </c>
      <c r="O109" s="443" t="s">
        <v>3702</v>
      </c>
      <c r="P109" s="494">
        <v>30.178799999999999</v>
      </c>
      <c r="Q109" s="494">
        <v>31.165433333333336</v>
      </c>
      <c r="R109" s="494">
        <v>32.234400000000001</v>
      </c>
      <c r="S109" s="494">
        <v>30.92</v>
      </c>
      <c r="T109" s="494">
        <v>31.780966666666668</v>
      </c>
      <c r="U109" s="494">
        <v>32.229300000000002</v>
      </c>
      <c r="V109" s="494">
        <v>31.510999999999999</v>
      </c>
      <c r="W109" s="494">
        <v>32.188799999999993</v>
      </c>
      <c r="X109" s="494">
        <v>33.216999999999999</v>
      </c>
      <c r="Y109" s="442" t="s">
        <v>2197</v>
      </c>
      <c r="Z109" s="443" t="s">
        <v>3821</v>
      </c>
    </row>
    <row r="110" spans="14:26" ht="45" x14ac:dyDescent="0.25">
      <c r="N110" s="63" t="s">
        <v>8</v>
      </c>
      <c r="O110" s="443" t="s">
        <v>3703</v>
      </c>
      <c r="P110" s="494">
        <v>32.155000000000001</v>
      </c>
      <c r="Q110" s="494">
        <v>34.462487500000009</v>
      </c>
      <c r="R110" s="494">
        <v>35.268999999999998</v>
      </c>
      <c r="S110" s="494">
        <v>31.513100000000001</v>
      </c>
      <c r="T110" s="494">
        <v>34.640433333333334</v>
      </c>
      <c r="U110" s="494">
        <v>37.865000000000002</v>
      </c>
      <c r="V110" s="494">
        <v>31.790500000000002</v>
      </c>
      <c r="W110" s="494">
        <v>35.18781818181818</v>
      </c>
      <c r="X110" s="494">
        <v>37.6907</v>
      </c>
      <c r="Y110" s="442" t="s">
        <v>2198</v>
      </c>
      <c r="Z110" s="443" t="s">
        <v>3822</v>
      </c>
    </row>
    <row r="111" spans="14:26" ht="45" x14ac:dyDescent="0.25">
      <c r="N111" s="63" t="s">
        <v>12</v>
      </c>
      <c r="O111" s="443" t="s">
        <v>3704</v>
      </c>
      <c r="P111" s="494">
        <v>28.542300000000001</v>
      </c>
      <c r="Q111" s="494">
        <v>31.524260000000005</v>
      </c>
      <c r="R111" s="494">
        <v>32.4041</v>
      </c>
      <c r="S111" s="494">
        <v>30.622</v>
      </c>
      <c r="T111" s="494">
        <v>31.847800000000007</v>
      </c>
      <c r="U111" s="494">
        <v>32.257300000000001</v>
      </c>
      <c r="V111" s="494">
        <v>32.229399999999998</v>
      </c>
      <c r="W111" s="494">
        <v>32.747299999999996</v>
      </c>
      <c r="X111" s="494">
        <v>33.0837</v>
      </c>
      <c r="Y111" s="442" t="s">
        <v>2202</v>
      </c>
      <c r="Z111" s="443" t="s">
        <v>3834</v>
      </c>
    </row>
    <row r="112" spans="14:26" ht="45" x14ac:dyDescent="0.25">
      <c r="N112" s="63" t="s">
        <v>13</v>
      </c>
      <c r="O112" s="443" t="s">
        <v>3705</v>
      </c>
      <c r="P112" s="494">
        <v>30.885899999999999</v>
      </c>
      <c r="Q112" s="494">
        <v>31.778950000000002</v>
      </c>
      <c r="R112" s="494">
        <v>33.080500000000001</v>
      </c>
      <c r="S112" s="494">
        <v>30.3264</v>
      </c>
      <c r="T112" s="494">
        <v>31.474399999999999</v>
      </c>
      <c r="U112" s="494">
        <v>32.240499999999997</v>
      </c>
      <c r="V112" s="494">
        <v>31.536100000000001</v>
      </c>
      <c r="W112" s="494">
        <v>32.218245454545453</v>
      </c>
      <c r="X112" s="494">
        <v>33.791699999999999</v>
      </c>
      <c r="Y112" s="442" t="s">
        <v>2203</v>
      </c>
      <c r="Z112" s="443" t="s">
        <v>3833</v>
      </c>
    </row>
    <row r="113" spans="14:26" ht="45" x14ac:dyDescent="0.25">
      <c r="N113" s="63" t="s">
        <v>15</v>
      </c>
      <c r="O113" s="443" t="s">
        <v>3706</v>
      </c>
      <c r="P113" s="494">
        <v>32.638800000000003</v>
      </c>
      <c r="Q113" s="494">
        <v>33.330925000000001</v>
      </c>
      <c r="R113" s="494">
        <v>34.0991</v>
      </c>
      <c r="S113" s="494">
        <v>32.550800000000002</v>
      </c>
      <c r="T113" s="494">
        <v>33.847877777777775</v>
      </c>
      <c r="U113" s="494">
        <v>35.422400000000003</v>
      </c>
      <c r="V113" s="494">
        <v>32.662100000000002</v>
      </c>
      <c r="W113" s="494">
        <v>34.198433333333334</v>
      </c>
      <c r="X113" s="494">
        <v>35.467700000000001</v>
      </c>
      <c r="Y113" s="442" t="s">
        <v>2205</v>
      </c>
      <c r="Z113" s="443" t="s">
        <v>3825</v>
      </c>
    </row>
    <row r="114" spans="14:26" ht="45" x14ac:dyDescent="0.25">
      <c r="N114" s="63" t="s">
        <v>20</v>
      </c>
      <c r="O114" s="443" t="s">
        <v>3707</v>
      </c>
      <c r="P114" s="485">
        <v>32.869999999999997</v>
      </c>
      <c r="Q114" s="485">
        <v>33.11</v>
      </c>
      <c r="R114" s="485">
        <v>33.35</v>
      </c>
      <c r="S114" s="485">
        <v>32.94</v>
      </c>
      <c r="T114" s="485">
        <v>33.14</v>
      </c>
      <c r="U114" s="485">
        <v>33.33</v>
      </c>
      <c r="V114" s="485">
        <v>32.74</v>
      </c>
      <c r="W114" s="485">
        <v>33.049999999999997</v>
      </c>
      <c r="X114" s="485">
        <v>33.35</v>
      </c>
      <c r="Y114" s="442" t="s">
        <v>2234</v>
      </c>
      <c r="Z114" s="443" t="s">
        <v>3826</v>
      </c>
    </row>
    <row r="115" spans="14:26" ht="45" x14ac:dyDescent="0.25">
      <c r="N115" s="63" t="s">
        <v>858</v>
      </c>
      <c r="O115" s="443" t="s">
        <v>3708</v>
      </c>
      <c r="P115" s="494">
        <v>22.7637</v>
      </c>
      <c r="Q115" s="494">
        <v>27.394125000000003</v>
      </c>
      <c r="R115" s="494">
        <v>32.814300000000003</v>
      </c>
      <c r="S115" s="494">
        <v>22.1127</v>
      </c>
      <c r="T115" s="494">
        <v>26.633049999999997</v>
      </c>
      <c r="U115" s="494">
        <v>32.813499999999998</v>
      </c>
      <c r="V115" s="494">
        <v>22.3935</v>
      </c>
      <c r="W115" s="494">
        <v>27.971264705882358</v>
      </c>
      <c r="X115" s="494">
        <v>35.277799999999999</v>
      </c>
      <c r="Y115" s="442" t="s">
        <v>2213</v>
      </c>
      <c r="Z115" s="443" t="s">
        <v>3827</v>
      </c>
    </row>
    <row r="116" spans="14:26" ht="30" x14ac:dyDescent="0.25">
      <c r="N116" s="63" t="s">
        <v>28</v>
      </c>
      <c r="O116" s="443" t="s">
        <v>3709</v>
      </c>
      <c r="P116" s="485"/>
      <c r="Q116" s="485"/>
      <c r="R116" s="485"/>
      <c r="S116" s="485"/>
      <c r="T116" s="485">
        <v>29.58</v>
      </c>
      <c r="U116" s="485"/>
      <c r="V116" s="485"/>
      <c r="W116" s="485">
        <v>31.1</v>
      </c>
      <c r="X116" s="485"/>
      <c r="Y116" s="442" t="s">
        <v>2217</v>
      </c>
      <c r="Z116" s="443" t="s">
        <v>3828</v>
      </c>
    </row>
    <row r="117" spans="14:26" ht="45" x14ac:dyDescent="0.25">
      <c r="N117" s="66" t="s">
        <v>984</v>
      </c>
      <c r="O117" s="443" t="s">
        <v>3710</v>
      </c>
      <c r="P117" s="485">
        <v>24.87</v>
      </c>
      <c r="Q117" s="485">
        <v>31.96</v>
      </c>
      <c r="R117" s="485">
        <v>33.65</v>
      </c>
      <c r="S117" s="485">
        <v>32.17</v>
      </c>
      <c r="T117" s="485">
        <v>32.869999999999997</v>
      </c>
      <c r="U117" s="485">
        <v>33.75</v>
      </c>
      <c r="V117" s="485"/>
      <c r="W117" s="485"/>
      <c r="X117" s="485"/>
      <c r="Y117" s="443" t="s">
        <v>2240</v>
      </c>
      <c r="Z117" s="443" t="s">
        <v>3832</v>
      </c>
    </row>
    <row r="118" spans="14:26" x14ac:dyDescent="0.25">
      <c r="N118" s="63" t="s">
        <v>34</v>
      </c>
      <c r="O118" s="443"/>
      <c r="P118" s="485"/>
      <c r="Q118" s="485"/>
      <c r="R118" s="485"/>
      <c r="S118" s="485"/>
      <c r="T118" s="485"/>
      <c r="U118" s="485"/>
      <c r="V118" s="485"/>
      <c r="W118" s="485"/>
      <c r="X118" s="485"/>
      <c r="Y118" s="442" t="s">
        <v>2221</v>
      </c>
      <c r="Z118" s="442"/>
    </row>
    <row r="119" spans="14:26" ht="45" x14ac:dyDescent="0.25">
      <c r="N119" s="63" t="s">
        <v>36</v>
      </c>
      <c r="O119" s="443" t="s">
        <v>3711</v>
      </c>
      <c r="P119" s="494"/>
      <c r="Q119" s="494">
        <v>24.693100000000001</v>
      </c>
      <c r="R119" s="485"/>
      <c r="S119" s="494">
        <v>24.505700000000001</v>
      </c>
      <c r="T119" s="494">
        <v>24.544550000000001</v>
      </c>
      <c r="U119" s="494">
        <v>24.583400000000001</v>
      </c>
      <c r="V119" s="494">
        <v>23.747599999999998</v>
      </c>
      <c r="W119" s="494">
        <v>24.188299999999998</v>
      </c>
      <c r="X119" s="494">
        <v>24.629000000000001</v>
      </c>
      <c r="Y119" s="442" t="s">
        <v>2222</v>
      </c>
      <c r="Z119" s="443" t="s">
        <v>3830</v>
      </c>
    </row>
    <row r="120" spans="14:26" x14ac:dyDescent="0.25">
      <c r="N120" s="655" t="s">
        <v>2273</v>
      </c>
      <c r="O120" s="655"/>
      <c r="P120" s="656"/>
      <c r="Q120" s="656"/>
      <c r="R120" s="656"/>
      <c r="S120" s="656"/>
      <c r="T120" s="64"/>
      <c r="U120" s="64"/>
      <c r="V120" s="64"/>
      <c r="W120" s="657" t="s">
        <v>2272</v>
      </c>
      <c r="X120" s="670"/>
      <c r="Y120" s="658"/>
      <c r="Z120" s="658"/>
    </row>
    <row r="121" spans="14:26" x14ac:dyDescent="0.25">
      <c r="N121" s="668" t="s">
        <v>3798</v>
      </c>
      <c r="O121" s="668"/>
      <c r="P121" s="668"/>
      <c r="Q121" s="668"/>
      <c r="R121" s="668"/>
      <c r="S121" s="668"/>
      <c r="T121" s="668"/>
      <c r="U121" s="668"/>
      <c r="V121" s="668"/>
      <c r="W121" s="668"/>
      <c r="X121" s="668"/>
      <c r="Y121" s="668"/>
      <c r="Z121" s="668"/>
    </row>
    <row r="122" spans="14:26" x14ac:dyDescent="0.25">
      <c r="N122" s="668" t="s">
        <v>3799</v>
      </c>
      <c r="O122" s="668"/>
      <c r="P122" s="668"/>
      <c r="Q122" s="668"/>
      <c r="R122" s="668"/>
      <c r="S122" s="668"/>
      <c r="T122" s="668"/>
      <c r="U122" s="668"/>
      <c r="V122" s="668"/>
      <c r="W122" s="668"/>
      <c r="X122" s="668"/>
      <c r="Y122" s="668"/>
      <c r="Z122" s="668"/>
    </row>
    <row r="123" spans="14:26" x14ac:dyDescent="0.25">
      <c r="N123" s="671" t="s">
        <v>3789</v>
      </c>
      <c r="O123" s="671"/>
      <c r="P123" s="671"/>
      <c r="Q123" s="671"/>
      <c r="R123" s="671"/>
      <c r="S123" s="671"/>
      <c r="T123" s="671"/>
      <c r="U123" s="671"/>
      <c r="V123" s="671"/>
      <c r="W123" s="671"/>
      <c r="X123" s="671"/>
      <c r="Y123" s="671"/>
      <c r="Z123" s="671"/>
    </row>
    <row r="124" spans="14:26" x14ac:dyDescent="0.25">
      <c r="N124" s="672" t="s">
        <v>3790</v>
      </c>
      <c r="O124" s="672"/>
      <c r="P124" s="672"/>
      <c r="Q124" s="672"/>
      <c r="R124" s="672"/>
      <c r="S124" s="672"/>
      <c r="T124" s="672"/>
      <c r="U124" s="672"/>
      <c r="V124" s="672"/>
      <c r="W124" s="672"/>
      <c r="X124" s="672"/>
      <c r="Y124" s="672"/>
      <c r="Z124" s="672"/>
    </row>
    <row r="125" spans="14:26" ht="17.25" customHeight="1" x14ac:dyDescent="0.25">
      <c r="N125" s="669" t="s">
        <v>2169</v>
      </c>
      <c r="O125" s="669"/>
      <c r="P125" s="669"/>
      <c r="Q125" s="669"/>
      <c r="R125" s="669"/>
      <c r="S125" s="669"/>
      <c r="T125" s="669"/>
      <c r="U125" s="669"/>
      <c r="V125" s="669"/>
      <c r="W125" s="669"/>
      <c r="X125" s="669"/>
      <c r="Y125" s="669"/>
      <c r="Z125" s="199" t="s">
        <v>3699</v>
      </c>
    </row>
    <row r="126" spans="14:26" x14ac:dyDescent="0.25">
      <c r="N126" s="661" t="s">
        <v>857</v>
      </c>
      <c r="O126" s="663" t="s">
        <v>997</v>
      </c>
      <c r="P126" s="664" t="s">
        <v>3700</v>
      </c>
      <c r="Q126" s="665"/>
      <c r="R126" s="666"/>
      <c r="S126" s="664" t="s">
        <v>2378</v>
      </c>
      <c r="T126" s="665"/>
      <c r="U126" s="666"/>
      <c r="V126" s="664" t="s">
        <v>3500</v>
      </c>
      <c r="W126" s="665"/>
      <c r="X126" s="666"/>
      <c r="Y126" s="661" t="s">
        <v>1701</v>
      </c>
      <c r="Z126" s="663" t="s">
        <v>3818</v>
      </c>
    </row>
    <row r="127" spans="14:26" ht="30" x14ac:dyDescent="0.25">
      <c r="N127" s="662"/>
      <c r="O127" s="663"/>
      <c r="P127" s="492" t="s">
        <v>2162</v>
      </c>
      <c r="Q127" s="492" t="s">
        <v>2163</v>
      </c>
      <c r="R127" s="492" t="s">
        <v>2160</v>
      </c>
      <c r="S127" s="492" t="s">
        <v>2162</v>
      </c>
      <c r="T127" s="492" t="s">
        <v>2163</v>
      </c>
      <c r="U127" s="492" t="s">
        <v>2160</v>
      </c>
      <c r="V127" s="492" t="s">
        <v>2162</v>
      </c>
      <c r="W127" s="492" t="s">
        <v>2163</v>
      </c>
      <c r="X127" s="492" t="s">
        <v>2160</v>
      </c>
      <c r="Y127" s="662"/>
      <c r="Z127" s="663"/>
    </row>
    <row r="128" spans="14:26" ht="51" customHeight="1" x14ac:dyDescent="0.25">
      <c r="N128" s="63" t="s">
        <v>1</v>
      </c>
      <c r="O128" s="443" t="s">
        <v>3701</v>
      </c>
      <c r="P128" s="441">
        <v>38.000000000000007</v>
      </c>
      <c r="Q128" s="441">
        <v>105.38333333333333</v>
      </c>
      <c r="R128" s="441">
        <v>300.66666666666663</v>
      </c>
      <c r="S128" s="441">
        <v>40.399999999999991</v>
      </c>
      <c r="T128" s="441">
        <v>84.328888888888898</v>
      </c>
      <c r="U128" s="441">
        <v>273.33333333333337</v>
      </c>
      <c r="V128" s="441">
        <v>10</v>
      </c>
      <c r="W128" s="441">
        <v>93.063333333333347</v>
      </c>
      <c r="X128" s="441">
        <v>341.66666666666669</v>
      </c>
      <c r="Y128" s="63" t="s">
        <v>2191</v>
      </c>
      <c r="Z128" s="443" t="s">
        <v>3831</v>
      </c>
    </row>
    <row r="129" spans="14:26" ht="45" x14ac:dyDescent="0.25">
      <c r="N129" s="63" t="s">
        <v>7</v>
      </c>
      <c r="O129" s="443" t="s">
        <v>3702</v>
      </c>
      <c r="P129" s="441">
        <v>43.6</v>
      </c>
      <c r="Q129" s="441">
        <v>46.199999999999996</v>
      </c>
      <c r="R129" s="441">
        <v>47.6</v>
      </c>
      <c r="S129" s="441">
        <v>41.2</v>
      </c>
      <c r="T129" s="441">
        <v>45.6</v>
      </c>
      <c r="U129" s="441">
        <v>49</v>
      </c>
      <c r="V129" s="441">
        <v>41.8</v>
      </c>
      <c r="W129" s="441">
        <v>43.066666666666663</v>
      </c>
      <c r="X129" s="441">
        <v>44.6</v>
      </c>
      <c r="Y129" s="63" t="s">
        <v>2197</v>
      </c>
      <c r="Z129" s="443" t="s">
        <v>3821</v>
      </c>
    </row>
    <row r="130" spans="14:26" ht="53.25" customHeight="1" x14ac:dyDescent="0.25">
      <c r="N130" s="63" t="s">
        <v>8</v>
      </c>
      <c r="O130" s="443" t="s">
        <v>3703</v>
      </c>
      <c r="P130" s="441">
        <v>21.4</v>
      </c>
      <c r="Q130" s="441">
        <v>70.849999999999994</v>
      </c>
      <c r="R130" s="441">
        <v>303</v>
      </c>
      <c r="S130" s="441">
        <v>20</v>
      </c>
      <c r="T130" s="441">
        <v>56.277777777777779</v>
      </c>
      <c r="U130" s="441">
        <v>215</v>
      </c>
      <c r="V130" s="441">
        <v>21.4</v>
      </c>
      <c r="W130" s="441">
        <v>43.4</v>
      </c>
      <c r="X130" s="441">
        <v>87.5</v>
      </c>
      <c r="Y130" s="63" t="s">
        <v>2198</v>
      </c>
      <c r="Z130" s="443" t="s">
        <v>3822</v>
      </c>
    </row>
    <row r="131" spans="14:26" ht="45" x14ac:dyDescent="0.25">
      <c r="N131" s="63" t="s">
        <v>12</v>
      </c>
      <c r="O131" s="443" t="s">
        <v>3704</v>
      </c>
      <c r="P131" s="441">
        <v>40.799999999999997</v>
      </c>
      <c r="Q131" s="441">
        <v>59</v>
      </c>
      <c r="R131" s="441">
        <v>88</v>
      </c>
      <c r="S131" s="441">
        <v>46</v>
      </c>
      <c r="T131" s="441">
        <v>49.72</v>
      </c>
      <c r="U131" s="441">
        <v>62.4</v>
      </c>
      <c r="V131" s="441">
        <v>41.8</v>
      </c>
      <c r="W131" s="441">
        <v>45.4</v>
      </c>
      <c r="X131" s="441">
        <v>53.4</v>
      </c>
      <c r="Y131" s="63" t="s">
        <v>2202</v>
      </c>
      <c r="Z131" s="443" t="s">
        <v>3834</v>
      </c>
    </row>
    <row r="132" spans="14:26" ht="45" x14ac:dyDescent="0.25">
      <c r="N132" s="63" t="s">
        <v>13</v>
      </c>
      <c r="O132" s="443" t="s">
        <v>3705</v>
      </c>
      <c r="P132" s="441">
        <v>15.6</v>
      </c>
      <c r="Q132" s="441">
        <v>40.049999999999997</v>
      </c>
      <c r="R132" s="441">
        <v>59.8</v>
      </c>
      <c r="S132" s="441">
        <v>20.399999999999999</v>
      </c>
      <c r="T132" s="441">
        <v>41.872727272727268</v>
      </c>
      <c r="U132" s="441">
        <v>54</v>
      </c>
      <c r="V132" s="441">
        <v>19.600000000000001</v>
      </c>
      <c r="W132" s="441">
        <v>35.74545454545455</v>
      </c>
      <c r="X132" s="441">
        <v>45.8</v>
      </c>
      <c r="Y132" s="63" t="s">
        <v>2203</v>
      </c>
      <c r="Z132" s="443" t="s">
        <v>3833</v>
      </c>
    </row>
    <row r="133" spans="14:26" ht="45" x14ac:dyDescent="0.25">
      <c r="N133" s="63" t="s">
        <v>15</v>
      </c>
      <c r="O133" s="443" t="s">
        <v>3706</v>
      </c>
      <c r="P133" s="441">
        <v>38.6</v>
      </c>
      <c r="Q133" s="441">
        <v>48</v>
      </c>
      <c r="R133" s="441">
        <v>61.6</v>
      </c>
      <c r="S133" s="441">
        <v>29.2</v>
      </c>
      <c r="T133" s="441">
        <v>90.266666666666666</v>
      </c>
      <c r="U133" s="441">
        <v>267</v>
      </c>
      <c r="V133" s="441">
        <v>32.4</v>
      </c>
      <c r="W133" s="441">
        <v>96.022222222222226</v>
      </c>
      <c r="X133" s="441">
        <v>290</v>
      </c>
      <c r="Y133" s="63" t="s">
        <v>2205</v>
      </c>
      <c r="Z133" s="443" t="s">
        <v>3825</v>
      </c>
    </row>
    <row r="134" spans="14:26" ht="45" x14ac:dyDescent="0.25">
      <c r="N134" s="63" t="s">
        <v>20</v>
      </c>
      <c r="O134" s="443" t="s">
        <v>3707</v>
      </c>
      <c r="P134" s="67">
        <v>20.75</v>
      </c>
      <c r="Q134" s="67">
        <v>36.44</v>
      </c>
      <c r="R134" s="67">
        <v>52.14</v>
      </c>
      <c r="S134" s="67">
        <v>23</v>
      </c>
      <c r="T134" s="67">
        <v>33.369999999999997</v>
      </c>
      <c r="U134" s="67">
        <v>43.75</v>
      </c>
      <c r="V134" s="67">
        <v>17.670000000000002</v>
      </c>
      <c r="W134" s="67">
        <v>19.54</v>
      </c>
      <c r="X134" s="67">
        <v>21.41</v>
      </c>
      <c r="Y134" s="63" t="s">
        <v>2234</v>
      </c>
      <c r="Z134" s="443" t="s">
        <v>3826</v>
      </c>
    </row>
    <row r="135" spans="14:26" ht="45" x14ac:dyDescent="0.25">
      <c r="N135" s="63" t="s">
        <v>858</v>
      </c>
      <c r="O135" s="443" t="s">
        <v>3708</v>
      </c>
      <c r="P135" s="441">
        <v>13.999999999999984</v>
      </c>
      <c r="Q135" s="441">
        <v>26.549999999999994</v>
      </c>
      <c r="R135" s="441">
        <v>44.6</v>
      </c>
      <c r="S135" s="441">
        <v>1.6000000000000181</v>
      </c>
      <c r="T135" s="441">
        <v>20.010000000000002</v>
      </c>
      <c r="U135" s="441">
        <v>34.799999999999997</v>
      </c>
      <c r="V135" s="441">
        <v>12.400000000000022</v>
      </c>
      <c r="W135" s="441">
        <v>19.105882352941176</v>
      </c>
      <c r="X135" s="441">
        <v>28.4</v>
      </c>
      <c r="Y135" s="63" t="s">
        <v>2213</v>
      </c>
      <c r="Z135" s="443" t="s">
        <v>3827</v>
      </c>
    </row>
    <row r="136" spans="14:26" ht="30" x14ac:dyDescent="0.25">
      <c r="N136" s="63" t="s">
        <v>28</v>
      </c>
      <c r="O136" s="443" t="s">
        <v>3709</v>
      </c>
      <c r="P136" s="67"/>
      <c r="Q136" s="67"/>
      <c r="R136" s="67"/>
      <c r="S136" s="67"/>
      <c r="T136" s="67">
        <v>26.1</v>
      </c>
      <c r="U136" s="67"/>
      <c r="V136" s="67"/>
      <c r="W136" s="67">
        <v>35.6</v>
      </c>
      <c r="X136" s="67"/>
      <c r="Y136" s="63" t="s">
        <v>2217</v>
      </c>
      <c r="Z136" s="443" t="s">
        <v>3828</v>
      </c>
    </row>
    <row r="137" spans="14:26" ht="45" x14ac:dyDescent="0.25">
      <c r="N137" s="66" t="s">
        <v>984</v>
      </c>
      <c r="O137" s="443" t="s">
        <v>3710</v>
      </c>
      <c r="P137" s="67">
        <v>14.4</v>
      </c>
      <c r="Q137" s="67">
        <v>23.52</v>
      </c>
      <c r="R137" s="67">
        <v>86.4</v>
      </c>
      <c r="S137" s="67">
        <v>15.1</v>
      </c>
      <c r="T137" s="67">
        <v>22.88</v>
      </c>
      <c r="U137" s="67">
        <v>44.3</v>
      </c>
      <c r="V137" s="67"/>
      <c r="W137" s="67"/>
      <c r="X137" s="67"/>
      <c r="Y137" s="66" t="s">
        <v>2250</v>
      </c>
      <c r="Z137" s="443" t="s">
        <v>3832</v>
      </c>
    </row>
    <row r="138" spans="14:26" x14ac:dyDescent="0.25">
      <c r="N138" s="63" t="s">
        <v>34</v>
      </c>
      <c r="O138" s="443"/>
      <c r="P138" s="67"/>
      <c r="Q138" s="67"/>
      <c r="R138" s="67"/>
      <c r="S138" s="67"/>
      <c r="T138" s="67"/>
      <c r="U138" s="67"/>
      <c r="V138" s="67"/>
      <c r="W138" s="67"/>
      <c r="X138" s="67"/>
      <c r="Y138" s="63" t="s">
        <v>2221</v>
      </c>
      <c r="Z138" s="442"/>
    </row>
    <row r="139" spans="14:26" ht="45" x14ac:dyDescent="0.25">
      <c r="N139" s="63" t="s">
        <v>36</v>
      </c>
      <c r="O139" s="443" t="s">
        <v>3711</v>
      </c>
      <c r="P139" s="441"/>
      <c r="Q139" s="441">
        <v>16.399999999999999</v>
      </c>
      <c r="R139" s="441"/>
      <c r="S139" s="441">
        <v>14.399999999999997</v>
      </c>
      <c r="T139" s="441">
        <v>16.199999999999996</v>
      </c>
      <c r="U139" s="441">
        <v>17.999999999999993</v>
      </c>
      <c r="V139" s="441">
        <v>11.6</v>
      </c>
      <c r="W139" s="441">
        <v>12.649999999999999</v>
      </c>
      <c r="X139" s="441">
        <v>13.7</v>
      </c>
      <c r="Y139" s="63" t="s">
        <v>2222</v>
      </c>
      <c r="Z139" s="443" t="s">
        <v>3830</v>
      </c>
    </row>
    <row r="140" spans="14:26" x14ac:dyDescent="0.25">
      <c r="N140" s="655" t="s">
        <v>2273</v>
      </c>
      <c r="O140" s="528"/>
      <c r="P140" s="667"/>
      <c r="Q140" s="667"/>
      <c r="R140" s="667"/>
      <c r="S140" s="64"/>
      <c r="T140" s="64"/>
      <c r="U140" s="64"/>
      <c r="V140" s="64"/>
      <c r="W140" s="64"/>
      <c r="X140" s="657" t="s">
        <v>2272</v>
      </c>
      <c r="Y140" s="658"/>
      <c r="Z140" s="658"/>
    </row>
    <row r="141" spans="14:26" x14ac:dyDescent="0.25">
      <c r="N141" s="668" t="s">
        <v>3813</v>
      </c>
      <c r="O141" s="668"/>
      <c r="P141" s="668"/>
      <c r="Q141" s="668"/>
      <c r="R141" s="668"/>
      <c r="S141" s="668"/>
      <c r="T141" s="668"/>
      <c r="U141" s="668"/>
      <c r="V141" s="668"/>
      <c r="W141" s="668"/>
      <c r="X141" s="668"/>
      <c r="Y141" s="668"/>
      <c r="Z141" s="668"/>
    </row>
    <row r="142" spans="14:26" x14ac:dyDescent="0.25">
      <c r="N142" s="668" t="s">
        <v>3835</v>
      </c>
      <c r="O142" s="668"/>
      <c r="P142" s="668"/>
      <c r="Q142" s="668"/>
      <c r="R142" s="668"/>
      <c r="S142" s="668"/>
      <c r="T142" s="668"/>
      <c r="U142" s="668"/>
      <c r="V142" s="668"/>
      <c r="W142" s="668"/>
      <c r="X142" s="668"/>
      <c r="Y142" s="668"/>
      <c r="Z142" s="668"/>
    </row>
    <row r="143" spans="14:26" x14ac:dyDescent="0.25">
      <c r="N143" s="668" t="s">
        <v>3293</v>
      </c>
      <c r="O143" s="668"/>
      <c r="P143" s="668"/>
      <c r="Q143" s="668"/>
      <c r="R143" s="668"/>
      <c r="S143" s="668"/>
      <c r="T143" s="668"/>
      <c r="U143" s="668"/>
      <c r="V143" s="668"/>
      <c r="W143" s="668"/>
      <c r="X143" s="668"/>
      <c r="Y143" s="668"/>
      <c r="Z143" s="668"/>
    </row>
    <row r="144" spans="14:26" x14ac:dyDescent="0.25">
      <c r="N144" s="659" t="s">
        <v>3239</v>
      </c>
      <c r="O144" s="659"/>
      <c r="P144" s="659"/>
      <c r="Q144" s="659"/>
      <c r="R144" s="659"/>
      <c r="S144" s="659"/>
      <c r="T144" s="659"/>
      <c r="U144" s="659"/>
      <c r="V144" s="659"/>
      <c r="W144" s="659"/>
      <c r="X144" s="659"/>
      <c r="Y144" s="659"/>
      <c r="Z144" s="659"/>
    </row>
    <row r="145" spans="14:26" x14ac:dyDescent="0.25">
      <c r="N145" s="660" t="s">
        <v>3699</v>
      </c>
      <c r="O145" s="660"/>
      <c r="P145" s="660"/>
      <c r="Q145" s="660"/>
      <c r="R145" s="660"/>
      <c r="S145" s="660"/>
      <c r="T145" s="660"/>
      <c r="U145" s="660"/>
      <c r="V145" s="660"/>
      <c r="W145" s="660"/>
      <c r="X145" s="660"/>
      <c r="Y145" s="660"/>
      <c r="Z145" s="660"/>
    </row>
    <row r="146" spans="14:26" x14ac:dyDescent="0.25">
      <c r="N146" s="661" t="s">
        <v>857</v>
      </c>
      <c r="O146" s="663" t="s">
        <v>997</v>
      </c>
      <c r="P146" s="664" t="s">
        <v>3700</v>
      </c>
      <c r="Q146" s="665"/>
      <c r="R146" s="666"/>
      <c r="S146" s="664" t="s">
        <v>2378</v>
      </c>
      <c r="T146" s="665"/>
      <c r="U146" s="666"/>
      <c r="V146" s="664" t="s">
        <v>3500</v>
      </c>
      <c r="W146" s="665"/>
      <c r="X146" s="666"/>
      <c r="Y146" s="661" t="s">
        <v>1701</v>
      </c>
      <c r="Z146" s="663" t="s">
        <v>3818</v>
      </c>
    </row>
    <row r="147" spans="14:26" x14ac:dyDescent="0.25">
      <c r="N147" s="662"/>
      <c r="O147" s="663"/>
      <c r="P147" s="493" t="s">
        <v>998</v>
      </c>
      <c r="Q147" s="493" t="s">
        <v>983</v>
      </c>
      <c r="R147" s="493" t="s">
        <v>55</v>
      </c>
      <c r="S147" s="493" t="s">
        <v>998</v>
      </c>
      <c r="T147" s="493" t="s">
        <v>983</v>
      </c>
      <c r="U147" s="493" t="s">
        <v>55</v>
      </c>
      <c r="V147" s="493" t="s">
        <v>998</v>
      </c>
      <c r="W147" s="493" t="s">
        <v>983</v>
      </c>
      <c r="X147" s="493" t="s">
        <v>55</v>
      </c>
      <c r="Y147" s="662"/>
      <c r="Z147" s="663"/>
    </row>
    <row r="148" spans="14:26" ht="50.25" customHeight="1" x14ac:dyDescent="0.25">
      <c r="N148" s="63" t="s">
        <v>1</v>
      </c>
      <c r="O148" s="443" t="s">
        <v>3701</v>
      </c>
      <c r="P148" s="441">
        <v>7.89</v>
      </c>
      <c r="Q148" s="441">
        <v>8.0701250000000009</v>
      </c>
      <c r="R148" s="441">
        <v>8.1199999999999992</v>
      </c>
      <c r="S148" s="441">
        <v>7.82</v>
      </c>
      <c r="T148" s="441">
        <v>8.0402000000000005</v>
      </c>
      <c r="U148" s="441">
        <v>8.16</v>
      </c>
      <c r="V148" s="441">
        <v>7.94</v>
      </c>
      <c r="W148" s="441">
        <v>8.0640000000000036</v>
      </c>
      <c r="X148" s="441">
        <v>8.17</v>
      </c>
      <c r="Y148" s="63" t="s">
        <v>2191</v>
      </c>
      <c r="Z148" s="443" t="s">
        <v>3831</v>
      </c>
    </row>
    <row r="149" spans="14:26" ht="45" x14ac:dyDescent="0.25">
      <c r="N149" s="63" t="s">
        <v>7</v>
      </c>
      <c r="O149" s="443" t="s">
        <v>3702</v>
      </c>
      <c r="P149" s="441">
        <v>8.0343200660221665</v>
      </c>
      <c r="Q149" s="441">
        <v>8.067007842584152</v>
      </c>
      <c r="R149" s="441">
        <v>8.088325844345519</v>
      </c>
      <c r="S149" s="441">
        <v>8.0309083531983187</v>
      </c>
      <c r="T149" s="441">
        <v>8.0717978236991073</v>
      </c>
      <c r="U149" s="441">
        <v>8.1069850230433484</v>
      </c>
      <c r="V149" s="441">
        <v>8.0669224603919005</v>
      </c>
      <c r="W149" s="441">
        <v>8.0861504971687417</v>
      </c>
      <c r="X149" s="441">
        <v>8.1075204045061682</v>
      </c>
      <c r="Y149" s="63" t="s">
        <v>2197</v>
      </c>
      <c r="Z149" s="443" t="s">
        <v>3821</v>
      </c>
    </row>
    <row r="150" spans="14:26" ht="48.75" customHeight="1" x14ac:dyDescent="0.25">
      <c r="N150" s="63" t="s">
        <v>8</v>
      </c>
      <c r="O150" s="443" t="s">
        <v>3703</v>
      </c>
      <c r="P150" s="441">
        <v>7.9089925721722949</v>
      </c>
      <c r="Q150" s="441">
        <v>8.0191887555888339</v>
      </c>
      <c r="R150" s="441">
        <v>8.1321986479581678</v>
      </c>
      <c r="S150" s="441">
        <v>7.9127438729969519</v>
      </c>
      <c r="T150" s="441">
        <v>8.0013658088869892</v>
      </c>
      <c r="U150" s="441">
        <v>8.1134246589628187</v>
      </c>
      <c r="V150" s="441">
        <v>7.885055321229923</v>
      </c>
      <c r="W150" s="441">
        <v>7.9734270475637707</v>
      </c>
      <c r="X150" s="441">
        <v>8.0595502365567508</v>
      </c>
      <c r="Y150" s="63" t="s">
        <v>2198</v>
      </c>
      <c r="Z150" s="443" t="s">
        <v>3822</v>
      </c>
    </row>
    <row r="151" spans="14:26" ht="45" x14ac:dyDescent="0.25">
      <c r="N151" s="63" t="s">
        <v>12</v>
      </c>
      <c r="O151" s="443" t="s">
        <v>3704</v>
      </c>
      <c r="P151" s="441">
        <v>7.9146555578395974</v>
      </c>
      <c r="Q151" s="441">
        <v>8.0378278292303662</v>
      </c>
      <c r="R151" s="441">
        <v>8.0841589650305465</v>
      </c>
      <c r="S151" s="441">
        <v>7.9532579680740803</v>
      </c>
      <c r="T151" s="441">
        <v>8.0518820876335688</v>
      </c>
      <c r="U151" s="441">
        <v>8.0878802224848467</v>
      </c>
      <c r="V151" s="441">
        <v>8.0320323168246599</v>
      </c>
      <c r="W151" s="441">
        <v>8.0672848418519969</v>
      </c>
      <c r="X151" s="441">
        <v>8.0878891321461932</v>
      </c>
      <c r="Y151" s="63" t="s">
        <v>2202</v>
      </c>
      <c r="Z151" s="443" t="s">
        <v>3834</v>
      </c>
    </row>
    <row r="152" spans="14:26" ht="45" x14ac:dyDescent="0.25">
      <c r="N152" s="63" t="s">
        <v>13</v>
      </c>
      <c r="O152" s="443" t="s">
        <v>3705</v>
      </c>
      <c r="P152" s="441">
        <v>7.9686133015083467</v>
      </c>
      <c r="Q152" s="441">
        <v>8.0290938963168106</v>
      </c>
      <c r="R152" s="441">
        <v>8.0731813650183248</v>
      </c>
      <c r="S152" s="441">
        <v>8.0022927772423635</v>
      </c>
      <c r="T152" s="441">
        <v>8.0461295941549356</v>
      </c>
      <c r="U152" s="441">
        <v>8.090192448468942</v>
      </c>
      <c r="V152" s="441">
        <v>8.0356514288324519</v>
      </c>
      <c r="W152" s="441">
        <v>8.0708221435364571</v>
      </c>
      <c r="X152" s="441">
        <v>8.1035118671533812</v>
      </c>
      <c r="Y152" s="63" t="s">
        <v>2203</v>
      </c>
      <c r="Z152" s="443" t="s">
        <v>3833</v>
      </c>
    </row>
    <row r="153" spans="14:26" ht="45" x14ac:dyDescent="0.25">
      <c r="N153" s="63" t="s">
        <v>15</v>
      </c>
      <c r="O153" s="443" t="s">
        <v>3706</v>
      </c>
      <c r="P153" s="441">
        <v>7.7298704765995776</v>
      </c>
      <c r="Q153" s="441">
        <v>7.9709123691595085</v>
      </c>
      <c r="R153" s="441">
        <v>8.1419538103035087</v>
      </c>
      <c r="S153" s="441">
        <v>7.7813773859927533</v>
      </c>
      <c r="T153" s="441">
        <v>7.9844801798428442</v>
      </c>
      <c r="U153" s="441">
        <v>8.1596886038892045</v>
      </c>
      <c r="V153" s="441">
        <v>7.8675043302133911</v>
      </c>
      <c r="W153" s="441">
        <v>8.0009628072303656</v>
      </c>
      <c r="X153" s="441">
        <v>8.1465497387691244</v>
      </c>
      <c r="Y153" s="63" t="s">
        <v>2205</v>
      </c>
      <c r="Z153" s="443" t="s">
        <v>3825</v>
      </c>
    </row>
    <row r="154" spans="14:26" ht="45" x14ac:dyDescent="0.25">
      <c r="N154" s="63" t="s">
        <v>20</v>
      </c>
      <c r="O154" s="443" t="s">
        <v>3707</v>
      </c>
      <c r="P154" s="67">
        <v>7.8</v>
      </c>
      <c r="Q154" s="67">
        <v>7.97</v>
      </c>
      <c r="R154" s="67">
        <v>8.14</v>
      </c>
      <c r="S154" s="67"/>
      <c r="T154" s="67"/>
      <c r="U154" s="67"/>
      <c r="V154" s="67">
        <v>7.99</v>
      </c>
      <c r="W154" s="67">
        <v>8.08</v>
      </c>
      <c r="X154" s="67">
        <v>8.18</v>
      </c>
      <c r="Y154" s="63" t="s">
        <v>2234</v>
      </c>
      <c r="Z154" s="443" t="s">
        <v>3826</v>
      </c>
    </row>
    <row r="155" spans="14:26" ht="51" customHeight="1" x14ac:dyDescent="0.25">
      <c r="N155" s="63" t="s">
        <v>858</v>
      </c>
      <c r="O155" s="443" t="s">
        <v>3708</v>
      </c>
      <c r="P155" s="441">
        <v>8.0323595065196294</v>
      </c>
      <c r="Q155" s="441">
        <v>8.1096188221273788</v>
      </c>
      <c r="R155" s="441">
        <v>8.20538943007762</v>
      </c>
      <c r="S155" s="441">
        <v>8.0460183112773649</v>
      </c>
      <c r="T155" s="441">
        <v>8.1410441490814804</v>
      </c>
      <c r="U155" s="441">
        <v>8.221992060950047</v>
      </c>
      <c r="V155" s="441">
        <v>8.0319186773277824</v>
      </c>
      <c r="W155" s="441">
        <v>8.1277883222926839</v>
      </c>
      <c r="X155" s="441">
        <v>8.1875480727724828</v>
      </c>
      <c r="Y155" s="63" t="s">
        <v>2213</v>
      </c>
      <c r="Z155" s="443" t="s">
        <v>3827</v>
      </c>
    </row>
    <row r="156" spans="14:26" ht="30" x14ac:dyDescent="0.25">
      <c r="N156" s="63" t="s">
        <v>28</v>
      </c>
      <c r="O156" s="443" t="s">
        <v>3709</v>
      </c>
      <c r="P156" s="67"/>
      <c r="Q156" s="67"/>
      <c r="R156" s="67"/>
      <c r="S156" s="67"/>
      <c r="T156" s="67"/>
      <c r="U156" s="67"/>
      <c r="V156" s="67"/>
      <c r="W156" s="67">
        <v>8.14</v>
      </c>
      <c r="X156" s="67"/>
      <c r="Y156" s="63" t="s">
        <v>2217</v>
      </c>
      <c r="Z156" s="443" t="s">
        <v>3828</v>
      </c>
    </row>
    <row r="157" spans="14:26" ht="45" x14ac:dyDescent="0.25">
      <c r="N157" s="66" t="s">
        <v>984</v>
      </c>
      <c r="O157" s="443" t="s">
        <v>3710</v>
      </c>
      <c r="P157" s="67">
        <v>8.0500000000000007</v>
      </c>
      <c r="Q157" s="67">
        <v>8.1300000000000008</v>
      </c>
      <c r="R157" s="67">
        <v>8.1999999999999993</v>
      </c>
      <c r="S157" s="67">
        <v>8.1300000000000008</v>
      </c>
      <c r="T157" s="67">
        <v>8.17</v>
      </c>
      <c r="U157" s="67">
        <v>8.1999999999999993</v>
      </c>
      <c r="V157" s="67"/>
      <c r="W157" s="67"/>
      <c r="X157" s="67"/>
      <c r="Y157" s="66" t="s">
        <v>2240</v>
      </c>
      <c r="Z157" s="443" t="s">
        <v>3832</v>
      </c>
    </row>
    <row r="158" spans="14:26" x14ac:dyDescent="0.25">
      <c r="N158" s="63" t="s">
        <v>34</v>
      </c>
      <c r="O158" s="443"/>
      <c r="P158" s="67"/>
      <c r="Q158" s="67"/>
      <c r="R158" s="67"/>
      <c r="S158" s="67"/>
      <c r="T158" s="67"/>
      <c r="U158" s="67"/>
      <c r="V158" s="67"/>
      <c r="W158" s="67"/>
      <c r="X158" s="67"/>
      <c r="Y158" s="63" t="s">
        <v>2221</v>
      </c>
      <c r="Z158" s="442"/>
    </row>
    <row r="159" spans="14:26" ht="45" x14ac:dyDescent="0.25">
      <c r="N159" s="63" t="s">
        <v>36</v>
      </c>
      <c r="O159" s="443" t="s">
        <v>3711</v>
      </c>
      <c r="P159" s="67"/>
      <c r="Q159" s="441">
        <v>8.1752723473907789</v>
      </c>
      <c r="R159" s="441"/>
      <c r="S159" s="441">
        <v>8.1235110579393197</v>
      </c>
      <c r="T159" s="441">
        <v>8.1567352071605015</v>
      </c>
      <c r="U159" s="441">
        <v>8.189959356381685</v>
      </c>
      <c r="V159" s="441">
        <v>8.1582201284435367</v>
      </c>
      <c r="W159" s="441">
        <v>8.1649455008991154</v>
      </c>
      <c r="X159" s="441">
        <v>8.1716708733546923</v>
      </c>
      <c r="Y159" s="63" t="s">
        <v>2222</v>
      </c>
      <c r="Z159" s="443" t="s">
        <v>3830</v>
      </c>
    </row>
    <row r="160" spans="14:26" x14ac:dyDescent="0.25">
      <c r="N160" s="655" t="s">
        <v>2273</v>
      </c>
      <c r="O160" s="655"/>
      <c r="P160" s="656"/>
      <c r="Q160" s="656"/>
      <c r="R160" s="656"/>
      <c r="S160" s="656"/>
      <c r="T160" s="656"/>
      <c r="U160" s="64"/>
      <c r="V160" s="64"/>
      <c r="W160" s="64"/>
      <c r="X160" s="657" t="s">
        <v>2272</v>
      </c>
      <c r="Y160" s="658"/>
      <c r="Z160" s="658"/>
    </row>
  </sheetData>
  <mergeCells count="112">
    <mergeCell ref="N1:Z1"/>
    <mergeCell ref="N2:Z2"/>
    <mergeCell ref="N3:Z3"/>
    <mergeCell ref="N4:Z4"/>
    <mergeCell ref="Z6:Z7"/>
    <mergeCell ref="N20:S20"/>
    <mergeCell ref="V20:Z20"/>
    <mergeCell ref="N21:Z21"/>
    <mergeCell ref="N22:Z22"/>
    <mergeCell ref="N23:Z23"/>
    <mergeCell ref="N5:Y5"/>
    <mergeCell ref="N6:N7"/>
    <mergeCell ref="O6:O7"/>
    <mergeCell ref="P6:R6"/>
    <mergeCell ref="S6:U6"/>
    <mergeCell ref="V6:X6"/>
    <mergeCell ref="Y6:Y7"/>
    <mergeCell ref="N40:S40"/>
    <mergeCell ref="W40:Z40"/>
    <mergeCell ref="N41:Z41"/>
    <mergeCell ref="N42:Z42"/>
    <mergeCell ref="N43:Z43"/>
    <mergeCell ref="N44:Z44"/>
    <mergeCell ref="N24:Z24"/>
    <mergeCell ref="N25:Y25"/>
    <mergeCell ref="N26:N27"/>
    <mergeCell ref="O26:O27"/>
    <mergeCell ref="P26:R26"/>
    <mergeCell ref="S26:U26"/>
    <mergeCell ref="V26:X26"/>
    <mergeCell ref="Y26:Y27"/>
    <mergeCell ref="Z26:Z27"/>
    <mergeCell ref="Z46:Z47"/>
    <mergeCell ref="N60:R60"/>
    <mergeCell ref="X60:Z60"/>
    <mergeCell ref="N61:Z61"/>
    <mergeCell ref="N62:Z62"/>
    <mergeCell ref="N63:Z63"/>
    <mergeCell ref="N45:Y45"/>
    <mergeCell ref="N46:N47"/>
    <mergeCell ref="O46:O47"/>
    <mergeCell ref="P46:R46"/>
    <mergeCell ref="S46:U46"/>
    <mergeCell ref="V46:X46"/>
    <mergeCell ref="Y46:Y47"/>
    <mergeCell ref="N80:T80"/>
    <mergeCell ref="X80:Z80"/>
    <mergeCell ref="N81:Z81"/>
    <mergeCell ref="N82:Z82"/>
    <mergeCell ref="N83:Z83"/>
    <mergeCell ref="N84:Z84"/>
    <mergeCell ref="N64:Z64"/>
    <mergeCell ref="N65:Y65"/>
    <mergeCell ref="N66:N67"/>
    <mergeCell ref="O66:O67"/>
    <mergeCell ref="P66:R66"/>
    <mergeCell ref="S66:U66"/>
    <mergeCell ref="V66:X66"/>
    <mergeCell ref="Y66:Y67"/>
    <mergeCell ref="Z66:Z67"/>
    <mergeCell ref="Z86:Z87"/>
    <mergeCell ref="N100:S100"/>
    <mergeCell ref="V100:Z100"/>
    <mergeCell ref="N101:Z101"/>
    <mergeCell ref="N102:Z102"/>
    <mergeCell ref="N103:Z103"/>
    <mergeCell ref="N85:Y85"/>
    <mergeCell ref="N86:N87"/>
    <mergeCell ref="O86:O87"/>
    <mergeCell ref="P86:R86"/>
    <mergeCell ref="S86:U86"/>
    <mergeCell ref="V86:X86"/>
    <mergeCell ref="Y86:Y87"/>
    <mergeCell ref="N120:S120"/>
    <mergeCell ref="W120:Z120"/>
    <mergeCell ref="N121:Z121"/>
    <mergeCell ref="N122:Z122"/>
    <mergeCell ref="N123:Z123"/>
    <mergeCell ref="N124:Z124"/>
    <mergeCell ref="N104:Z104"/>
    <mergeCell ref="N105:Y105"/>
    <mergeCell ref="N106:N107"/>
    <mergeCell ref="O106:O107"/>
    <mergeCell ref="P106:R106"/>
    <mergeCell ref="S106:U106"/>
    <mergeCell ref="V106:X106"/>
    <mergeCell ref="Y106:Y107"/>
    <mergeCell ref="Z106:Z107"/>
    <mergeCell ref="Z126:Z127"/>
    <mergeCell ref="N140:R140"/>
    <mergeCell ref="X140:Z140"/>
    <mergeCell ref="N141:Z141"/>
    <mergeCell ref="N142:Z142"/>
    <mergeCell ref="N143:Z143"/>
    <mergeCell ref="N125:Y125"/>
    <mergeCell ref="N126:N127"/>
    <mergeCell ref="O126:O127"/>
    <mergeCell ref="P126:R126"/>
    <mergeCell ref="S126:U126"/>
    <mergeCell ref="V126:X126"/>
    <mergeCell ref="Y126:Y127"/>
    <mergeCell ref="N160:T160"/>
    <mergeCell ref="X160:Z160"/>
    <mergeCell ref="N144:Z144"/>
    <mergeCell ref="N145:Z145"/>
    <mergeCell ref="N146:N147"/>
    <mergeCell ref="O146:O147"/>
    <mergeCell ref="P146:R146"/>
    <mergeCell ref="S146:U146"/>
    <mergeCell ref="V146:X146"/>
    <mergeCell ref="Y146:Y147"/>
    <mergeCell ref="Z146:Z147"/>
  </mergeCells>
  <conditionalFormatting sqref="N8:Z19 P48:Z57 P58:V58 X58:Z58 P59:Z59 P88:Z93 X94:Z94 P94:U95 P96:Z96 P97:U97 W97:Z97 P98:Z99 V95:Z95 N28:Z39 N48:O59 N68:Z79 N88:O99 N108:Z119">
    <cfRule type="expression" dxfId="15" priority="10">
      <formula>MOD(ROW(),3)=1</formula>
    </cfRule>
  </conditionalFormatting>
  <conditionalFormatting sqref="N128:N139 N148:N159 P128:Z139 P148:Z159">
    <cfRule type="expression" dxfId="14" priority="9">
      <formula>MOD(ROW(),3)=1</formula>
    </cfRule>
  </conditionalFormatting>
  <conditionalFormatting sqref="O128:O133 O138:O139">
    <cfRule type="expression" dxfId="13" priority="8">
      <formula>MOD(ROW(),3)=1</formula>
    </cfRule>
  </conditionalFormatting>
  <conditionalFormatting sqref="O148:O153 O158:O159">
    <cfRule type="expression" dxfId="12" priority="7">
      <formula>MOD(ROW(),3)=1</formula>
    </cfRule>
  </conditionalFormatting>
  <conditionalFormatting sqref="O154:O156">
    <cfRule type="expression" dxfId="11" priority="6">
      <formula>MOD(ROW(),3)=1</formula>
    </cfRule>
  </conditionalFormatting>
  <conditionalFormatting sqref="O134:O136">
    <cfRule type="expression" dxfId="10" priority="5">
      <formula>MOD(ROW(),3)=1</formula>
    </cfRule>
  </conditionalFormatting>
  <conditionalFormatting sqref="O137">
    <cfRule type="expression" dxfId="9" priority="4">
      <formula>MOD(ROW(),3)=1</formula>
    </cfRule>
  </conditionalFormatting>
  <conditionalFormatting sqref="O157">
    <cfRule type="expression" dxfId="8" priority="3">
      <formula>MOD(ROW(),3)=1</formula>
    </cfRule>
  </conditionalFormatting>
  <conditionalFormatting sqref="Z128:Z139">
    <cfRule type="expression" dxfId="7" priority="2">
      <formula>MOD(ROW(),3)=1</formula>
    </cfRule>
  </conditionalFormatting>
  <conditionalFormatting sqref="Z148:Z159">
    <cfRule type="expression" dxfId="6" priority="1">
      <formula>MOD(ROW(),3)=1</formula>
    </cfRule>
  </conditionalFormatting>
  <printOptions horizontalCentered="1"/>
  <pageMargins left="0.47244094488188981" right="0.47244094488188981" top="0.74803149606299213" bottom="0.74803149606299213" header="0.31496062992125984" footer="0.31496062992125984"/>
  <pageSetup paperSize="9" scale="75" fitToHeight="0" orientation="landscape" r:id="rId1"/>
  <rowBreaks count="7" manualBreakCount="7">
    <brk id="20" min="1" max="25" man="1"/>
    <brk id="40" min="1" max="25" man="1"/>
    <brk id="60" min="1" max="25" man="1"/>
    <brk id="80" min="1" max="25" man="1"/>
    <brk id="100" min="1" max="25" man="1"/>
    <brk id="120" min="1" max="25" man="1"/>
    <brk id="140" min="1" max="25"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O90"/>
  <sheetViews>
    <sheetView view="pageBreakPreview" zoomScaleSheetLayoutView="100" workbookViewId="0">
      <selection sqref="A1:S1"/>
    </sheetView>
  </sheetViews>
  <sheetFormatPr defaultColWidth="9.140625" defaultRowHeight="15" x14ac:dyDescent="0.25"/>
  <cols>
    <col min="1" max="1" width="15.42578125" style="179" customWidth="1"/>
    <col min="2" max="2" width="20.140625" style="179" customWidth="1"/>
    <col min="3" max="3" width="15.28515625" style="179" customWidth="1"/>
    <col min="4" max="15" width="10.7109375" style="179" customWidth="1"/>
    <col min="16" max="16" width="9.28515625" style="179" bestFit="1" customWidth="1"/>
    <col min="17" max="16384" width="9.140625" style="179"/>
  </cols>
  <sheetData>
    <row r="1" spans="1:15" x14ac:dyDescent="0.25">
      <c r="A1" s="625" t="s">
        <v>3800</v>
      </c>
      <c r="B1" s="625"/>
      <c r="C1" s="625"/>
      <c r="D1" s="625"/>
      <c r="E1" s="625"/>
      <c r="F1" s="625"/>
      <c r="G1" s="625"/>
      <c r="H1" s="625"/>
      <c r="I1" s="625"/>
      <c r="J1" s="625"/>
      <c r="K1" s="625"/>
      <c r="L1" s="625"/>
      <c r="M1" s="625"/>
      <c r="N1" s="625"/>
      <c r="O1" s="625"/>
    </row>
    <row r="2" spans="1:15" x14ac:dyDescent="0.25">
      <c r="A2" s="625" t="s">
        <v>3802</v>
      </c>
      <c r="B2" s="625"/>
      <c r="C2" s="625"/>
      <c r="D2" s="625"/>
      <c r="E2" s="625"/>
      <c r="F2" s="625"/>
      <c r="G2" s="625"/>
      <c r="H2" s="625"/>
      <c r="I2" s="625"/>
      <c r="J2" s="625"/>
      <c r="K2" s="625"/>
      <c r="L2" s="625"/>
      <c r="M2" s="625"/>
      <c r="N2" s="625"/>
      <c r="O2" s="625"/>
    </row>
    <row r="3" spans="1:15" ht="14.25" customHeight="1" x14ac:dyDescent="0.25">
      <c r="A3" s="680" t="s">
        <v>3804</v>
      </c>
      <c r="B3" s="680"/>
      <c r="C3" s="680"/>
      <c r="D3" s="680"/>
      <c r="E3" s="680"/>
      <c r="F3" s="680"/>
      <c r="G3" s="680"/>
      <c r="H3" s="680"/>
      <c r="I3" s="680"/>
      <c r="J3" s="680"/>
      <c r="K3" s="680"/>
      <c r="L3" s="680"/>
      <c r="M3" s="680"/>
      <c r="N3" s="680"/>
      <c r="O3" s="680"/>
    </row>
    <row r="4" spans="1:15" s="383" customFormat="1" ht="13.5" customHeight="1" x14ac:dyDescent="0.25">
      <c r="A4" s="642" t="s">
        <v>3149</v>
      </c>
      <c r="B4" s="649" t="s">
        <v>3150</v>
      </c>
      <c r="C4" s="681" t="s">
        <v>3151</v>
      </c>
      <c r="D4" s="679">
        <v>2018</v>
      </c>
      <c r="E4" s="679"/>
      <c r="F4" s="679"/>
      <c r="G4" s="679">
        <v>2017</v>
      </c>
      <c r="H4" s="679"/>
      <c r="I4" s="679"/>
      <c r="J4" s="679">
        <v>2016</v>
      </c>
      <c r="K4" s="679"/>
      <c r="L4" s="679"/>
      <c r="M4" s="679">
        <v>2015</v>
      </c>
      <c r="N4" s="679"/>
      <c r="O4" s="679"/>
    </row>
    <row r="5" spans="1:15" s="384" customFormat="1" ht="54" customHeight="1" x14ac:dyDescent="0.25">
      <c r="A5" s="550"/>
      <c r="B5" s="663"/>
      <c r="C5" s="648"/>
      <c r="D5" s="490" t="s">
        <v>3805</v>
      </c>
      <c r="E5" s="491" t="s">
        <v>3806</v>
      </c>
      <c r="F5" s="491" t="s">
        <v>3807</v>
      </c>
      <c r="G5" s="491" t="s">
        <v>3808</v>
      </c>
      <c r="H5" s="491" t="s">
        <v>3806</v>
      </c>
      <c r="I5" s="491" t="s">
        <v>3807</v>
      </c>
      <c r="J5" s="491" t="s">
        <v>3809</v>
      </c>
      <c r="K5" s="491" t="s">
        <v>3806</v>
      </c>
      <c r="L5" s="491" t="s">
        <v>3807</v>
      </c>
      <c r="M5" s="491" t="s">
        <v>3809</v>
      </c>
      <c r="N5" s="491" t="s">
        <v>3806</v>
      </c>
      <c r="O5" s="491" t="s">
        <v>3807</v>
      </c>
    </row>
    <row r="6" spans="1:15" ht="30" x14ac:dyDescent="0.25">
      <c r="A6" s="180" t="s">
        <v>3152</v>
      </c>
      <c r="B6" s="180" t="s">
        <v>3153</v>
      </c>
      <c r="C6" s="215" t="s">
        <v>3154</v>
      </c>
      <c r="D6" s="181">
        <v>65</v>
      </c>
      <c r="E6" s="181">
        <v>55</v>
      </c>
      <c r="F6" s="453"/>
      <c r="G6" s="385">
        <v>67</v>
      </c>
      <c r="H6" s="385">
        <v>61</v>
      </c>
      <c r="I6" s="385">
        <v>65</v>
      </c>
      <c r="J6" s="385">
        <v>67</v>
      </c>
      <c r="K6" s="385">
        <v>62</v>
      </c>
      <c r="L6" s="385">
        <v>66</v>
      </c>
      <c r="M6" s="385">
        <v>67</v>
      </c>
      <c r="N6" s="385">
        <v>59</v>
      </c>
      <c r="O6" s="385">
        <v>65</v>
      </c>
    </row>
    <row r="7" spans="1:15" ht="30" x14ac:dyDescent="0.25">
      <c r="A7" s="180" t="s">
        <v>3152</v>
      </c>
      <c r="B7" s="180" t="s">
        <v>3155</v>
      </c>
      <c r="C7" s="180" t="s">
        <v>3156</v>
      </c>
      <c r="D7" s="181">
        <v>75</v>
      </c>
      <c r="E7" s="181">
        <v>70</v>
      </c>
      <c r="F7" s="453"/>
      <c r="G7" s="385">
        <v>66</v>
      </c>
      <c r="H7" s="385">
        <v>60</v>
      </c>
      <c r="I7" s="385">
        <v>65</v>
      </c>
      <c r="J7" s="385">
        <v>64</v>
      </c>
      <c r="K7" s="385">
        <v>57</v>
      </c>
      <c r="L7" s="385">
        <v>62</v>
      </c>
      <c r="M7" s="385">
        <v>61</v>
      </c>
      <c r="N7" s="385">
        <v>59</v>
      </c>
      <c r="O7" s="385">
        <v>60</v>
      </c>
    </row>
    <row r="8" spans="1:15" ht="30" x14ac:dyDescent="0.25">
      <c r="A8" s="180" t="s">
        <v>3152</v>
      </c>
      <c r="B8" s="180" t="s">
        <v>3157</v>
      </c>
      <c r="C8" s="180" t="s">
        <v>3158</v>
      </c>
      <c r="D8" s="181">
        <v>55</v>
      </c>
      <c r="E8" s="181">
        <v>45</v>
      </c>
      <c r="F8" s="453"/>
      <c r="G8" s="385">
        <v>57</v>
      </c>
      <c r="H8" s="385">
        <v>50</v>
      </c>
      <c r="I8" s="385">
        <v>55</v>
      </c>
      <c r="J8" s="385">
        <v>58</v>
      </c>
      <c r="K8" s="385">
        <v>53</v>
      </c>
      <c r="L8" s="385">
        <v>57</v>
      </c>
      <c r="M8" s="385">
        <v>58</v>
      </c>
      <c r="N8" s="385">
        <v>52</v>
      </c>
      <c r="O8" s="385">
        <v>57</v>
      </c>
    </row>
    <row r="9" spans="1:15" ht="30" x14ac:dyDescent="0.25">
      <c r="A9" s="180" t="s">
        <v>3152</v>
      </c>
      <c r="B9" s="180" t="s">
        <v>3159</v>
      </c>
      <c r="C9" s="180" t="s">
        <v>3154</v>
      </c>
      <c r="D9" s="181">
        <v>65</v>
      </c>
      <c r="E9" s="181">
        <v>55</v>
      </c>
      <c r="F9" s="453"/>
      <c r="G9" s="385">
        <v>64</v>
      </c>
      <c r="H9" s="385">
        <v>63</v>
      </c>
      <c r="I9" s="385">
        <v>64</v>
      </c>
      <c r="J9" s="385">
        <v>56</v>
      </c>
      <c r="K9" s="385">
        <v>56</v>
      </c>
      <c r="L9" s="385">
        <v>56</v>
      </c>
      <c r="M9" s="385">
        <v>59</v>
      </c>
      <c r="N9" s="385">
        <v>57</v>
      </c>
      <c r="O9" s="385">
        <v>59</v>
      </c>
    </row>
    <row r="10" spans="1:15" ht="30" x14ac:dyDescent="0.25">
      <c r="A10" s="180" t="s">
        <v>3152</v>
      </c>
      <c r="B10" s="180" t="s">
        <v>3160</v>
      </c>
      <c r="C10" s="180" t="s">
        <v>3158</v>
      </c>
      <c r="D10" s="181">
        <v>55</v>
      </c>
      <c r="E10" s="181">
        <v>45</v>
      </c>
      <c r="F10" s="453"/>
      <c r="G10" s="385">
        <v>66</v>
      </c>
      <c r="H10" s="385">
        <v>66</v>
      </c>
      <c r="I10" s="385">
        <v>66</v>
      </c>
      <c r="J10" s="385">
        <v>66</v>
      </c>
      <c r="K10" s="385">
        <v>62</v>
      </c>
      <c r="L10" s="385">
        <v>65</v>
      </c>
      <c r="M10" s="385">
        <v>66</v>
      </c>
      <c r="N10" s="385">
        <v>58</v>
      </c>
      <c r="O10" s="385">
        <v>64</v>
      </c>
    </row>
    <row r="11" spans="1:15" ht="30" x14ac:dyDescent="0.25">
      <c r="A11" s="180" t="s">
        <v>3152</v>
      </c>
      <c r="B11" s="180" t="s">
        <v>3161</v>
      </c>
      <c r="C11" s="180" t="s">
        <v>3154</v>
      </c>
      <c r="D11" s="181">
        <v>65</v>
      </c>
      <c r="E11" s="181">
        <v>55</v>
      </c>
      <c r="F11" s="453"/>
      <c r="G11" s="385">
        <v>72</v>
      </c>
      <c r="H11" s="385">
        <v>64</v>
      </c>
      <c r="I11" s="385">
        <v>70</v>
      </c>
      <c r="J11" s="385">
        <v>72</v>
      </c>
      <c r="K11" s="385">
        <v>64</v>
      </c>
      <c r="L11" s="385">
        <v>70</v>
      </c>
      <c r="M11" s="385">
        <v>72</v>
      </c>
      <c r="N11" s="385">
        <v>63</v>
      </c>
      <c r="O11" s="385">
        <v>70</v>
      </c>
    </row>
    <row r="12" spans="1:15" ht="30" x14ac:dyDescent="0.25">
      <c r="A12" s="180" t="s">
        <v>3152</v>
      </c>
      <c r="B12" s="180" t="s">
        <v>3162</v>
      </c>
      <c r="C12" s="180" t="s">
        <v>3163</v>
      </c>
      <c r="D12" s="181">
        <v>50</v>
      </c>
      <c r="E12" s="181">
        <v>40</v>
      </c>
      <c r="F12" s="453"/>
      <c r="G12" s="385">
        <v>60</v>
      </c>
      <c r="H12" s="385">
        <v>55</v>
      </c>
      <c r="I12" s="385">
        <v>59</v>
      </c>
      <c r="J12" s="385">
        <v>60</v>
      </c>
      <c r="K12" s="385">
        <v>55</v>
      </c>
      <c r="L12" s="385">
        <v>59</v>
      </c>
      <c r="M12" s="385">
        <v>60</v>
      </c>
      <c r="N12" s="385">
        <v>54</v>
      </c>
      <c r="O12" s="385">
        <v>58</v>
      </c>
    </row>
    <row r="13" spans="1:15" ht="30" x14ac:dyDescent="0.25">
      <c r="A13" s="180" t="s">
        <v>3152</v>
      </c>
      <c r="B13" s="180" t="s">
        <v>3164</v>
      </c>
      <c r="C13" s="180" t="s">
        <v>3156</v>
      </c>
      <c r="D13" s="181">
        <v>75</v>
      </c>
      <c r="E13" s="181">
        <v>70</v>
      </c>
      <c r="F13" s="453"/>
      <c r="G13" s="385">
        <v>72</v>
      </c>
      <c r="H13" s="385">
        <v>66</v>
      </c>
      <c r="I13" s="385">
        <v>71</v>
      </c>
      <c r="J13" s="385">
        <v>68</v>
      </c>
      <c r="K13" s="385">
        <v>62</v>
      </c>
      <c r="L13" s="385">
        <v>66</v>
      </c>
      <c r="M13" s="385">
        <v>67</v>
      </c>
      <c r="N13" s="385">
        <v>61</v>
      </c>
      <c r="O13" s="385">
        <v>66</v>
      </c>
    </row>
    <row r="14" spans="1:15" ht="30" x14ac:dyDescent="0.25">
      <c r="A14" s="180" t="s">
        <v>3152</v>
      </c>
      <c r="B14" s="180" t="s">
        <v>3165</v>
      </c>
      <c r="C14" s="180" t="s">
        <v>3158</v>
      </c>
      <c r="D14" s="181">
        <v>55</v>
      </c>
      <c r="E14" s="181">
        <v>45</v>
      </c>
      <c r="F14" s="453"/>
      <c r="G14" s="385">
        <v>68</v>
      </c>
      <c r="H14" s="385">
        <v>61</v>
      </c>
      <c r="I14" s="385">
        <v>67</v>
      </c>
      <c r="J14" s="385">
        <v>64</v>
      </c>
      <c r="K14" s="385">
        <v>59</v>
      </c>
      <c r="L14" s="385">
        <v>63</v>
      </c>
      <c r="M14" s="385">
        <v>66</v>
      </c>
      <c r="N14" s="385">
        <v>60</v>
      </c>
      <c r="O14" s="385">
        <v>64</v>
      </c>
    </row>
    <row r="15" spans="1:15" ht="30" x14ac:dyDescent="0.25">
      <c r="A15" s="180" t="s">
        <v>3152</v>
      </c>
      <c r="B15" s="180" t="s">
        <v>3166</v>
      </c>
      <c r="C15" s="180" t="s">
        <v>3163</v>
      </c>
      <c r="D15" s="181">
        <v>50</v>
      </c>
      <c r="E15" s="181">
        <v>40</v>
      </c>
      <c r="F15" s="453"/>
      <c r="G15" s="385">
        <v>67</v>
      </c>
      <c r="H15" s="385">
        <v>66</v>
      </c>
      <c r="I15" s="385">
        <v>66</v>
      </c>
      <c r="J15" s="385">
        <v>63</v>
      </c>
      <c r="K15" s="385">
        <v>65</v>
      </c>
      <c r="L15" s="385">
        <v>64</v>
      </c>
      <c r="M15" s="385">
        <v>63</v>
      </c>
      <c r="N15" s="385">
        <v>60</v>
      </c>
      <c r="O15" s="385">
        <v>62</v>
      </c>
    </row>
    <row r="16" spans="1:15" ht="30" x14ac:dyDescent="0.25">
      <c r="A16" s="180" t="s">
        <v>3167</v>
      </c>
      <c r="B16" s="180" t="s">
        <v>3168</v>
      </c>
      <c r="C16" s="180" t="s">
        <v>3163</v>
      </c>
      <c r="D16" s="181">
        <v>50</v>
      </c>
      <c r="E16" s="181">
        <v>40</v>
      </c>
      <c r="F16" s="453"/>
      <c r="G16" s="385">
        <v>67</v>
      </c>
      <c r="H16" s="385">
        <v>62</v>
      </c>
      <c r="I16" s="385">
        <v>66</v>
      </c>
      <c r="J16" s="385">
        <v>67</v>
      </c>
      <c r="K16" s="385">
        <v>59</v>
      </c>
      <c r="L16" s="385">
        <v>65</v>
      </c>
      <c r="M16" s="385">
        <v>67</v>
      </c>
      <c r="N16" s="385">
        <v>60</v>
      </c>
      <c r="O16" s="385">
        <v>65</v>
      </c>
    </row>
    <row r="17" spans="1:15" ht="30" x14ac:dyDescent="0.25">
      <c r="A17" s="180" t="s">
        <v>3167</v>
      </c>
      <c r="B17" s="180" t="s">
        <v>3169</v>
      </c>
      <c r="C17" s="180" t="s">
        <v>3154</v>
      </c>
      <c r="D17" s="181">
        <v>65</v>
      </c>
      <c r="E17" s="181">
        <v>55</v>
      </c>
      <c r="F17" s="453"/>
      <c r="G17" s="385">
        <v>75</v>
      </c>
      <c r="H17" s="385">
        <v>67</v>
      </c>
      <c r="I17" s="385">
        <v>73</v>
      </c>
      <c r="J17" s="385">
        <v>76</v>
      </c>
      <c r="K17" s="385">
        <v>68</v>
      </c>
      <c r="L17" s="385">
        <v>74</v>
      </c>
      <c r="M17" s="385">
        <v>77</v>
      </c>
      <c r="N17" s="385">
        <v>69</v>
      </c>
      <c r="O17" s="385">
        <v>75</v>
      </c>
    </row>
    <row r="18" spans="1:15" ht="30" x14ac:dyDescent="0.25">
      <c r="A18" s="180" t="s">
        <v>3167</v>
      </c>
      <c r="B18" s="180" t="s">
        <v>3170</v>
      </c>
      <c r="C18" s="180" t="s">
        <v>3154</v>
      </c>
      <c r="D18" s="181">
        <v>65</v>
      </c>
      <c r="E18" s="181">
        <v>55</v>
      </c>
      <c r="F18" s="453"/>
      <c r="G18" s="385">
        <v>75</v>
      </c>
      <c r="H18" s="385">
        <v>76</v>
      </c>
      <c r="I18" s="385">
        <v>75</v>
      </c>
      <c r="J18" s="385">
        <v>73</v>
      </c>
      <c r="K18" s="385">
        <v>71</v>
      </c>
      <c r="L18" s="385">
        <v>72</v>
      </c>
      <c r="M18" s="385">
        <v>72</v>
      </c>
      <c r="N18" s="385">
        <v>65</v>
      </c>
      <c r="O18" s="385">
        <v>71</v>
      </c>
    </row>
    <row r="19" spans="1:15" ht="30" x14ac:dyDescent="0.25">
      <c r="A19" s="180" t="s">
        <v>3167</v>
      </c>
      <c r="B19" s="180" t="s">
        <v>3171</v>
      </c>
      <c r="C19" s="180" t="s">
        <v>3156</v>
      </c>
      <c r="D19" s="488">
        <v>75</v>
      </c>
      <c r="E19" s="488">
        <v>70</v>
      </c>
      <c r="F19" s="453"/>
      <c r="G19" s="385">
        <v>76</v>
      </c>
      <c r="H19" s="385">
        <v>72</v>
      </c>
      <c r="I19" s="385">
        <v>75</v>
      </c>
      <c r="J19" s="385">
        <v>79</v>
      </c>
      <c r="K19" s="385">
        <v>76</v>
      </c>
      <c r="L19" s="385">
        <v>78</v>
      </c>
      <c r="M19" s="385">
        <v>80</v>
      </c>
      <c r="N19" s="385">
        <v>76</v>
      </c>
      <c r="O19" s="385">
        <v>79</v>
      </c>
    </row>
    <row r="20" spans="1:15" ht="30" x14ac:dyDescent="0.25">
      <c r="A20" s="180" t="s">
        <v>3167</v>
      </c>
      <c r="B20" s="180" t="s">
        <v>3172</v>
      </c>
      <c r="C20" s="180" t="s">
        <v>3158</v>
      </c>
      <c r="D20" s="181">
        <v>55</v>
      </c>
      <c r="E20" s="181">
        <v>45</v>
      </c>
      <c r="F20" s="453"/>
      <c r="G20" s="385">
        <v>69</v>
      </c>
      <c r="H20" s="385">
        <v>58</v>
      </c>
      <c r="I20" s="385">
        <v>67</v>
      </c>
      <c r="J20" s="385">
        <v>73</v>
      </c>
      <c r="K20" s="385">
        <v>72</v>
      </c>
      <c r="L20" s="385">
        <v>73</v>
      </c>
      <c r="M20" s="385">
        <v>73</v>
      </c>
      <c r="N20" s="385">
        <v>68</v>
      </c>
      <c r="O20" s="385">
        <v>72</v>
      </c>
    </row>
    <row r="21" spans="1:15" ht="30" x14ac:dyDescent="0.25">
      <c r="A21" s="180" t="s">
        <v>3167</v>
      </c>
      <c r="B21" s="181" t="s">
        <v>3173</v>
      </c>
      <c r="C21" s="180" t="s">
        <v>3154</v>
      </c>
      <c r="D21" s="181">
        <v>65</v>
      </c>
      <c r="E21" s="181">
        <v>55</v>
      </c>
      <c r="F21" s="453"/>
      <c r="G21" s="385">
        <v>78</v>
      </c>
      <c r="H21" s="385">
        <v>77</v>
      </c>
      <c r="I21" s="385">
        <v>77</v>
      </c>
      <c r="J21" s="385">
        <v>77</v>
      </c>
      <c r="K21" s="385">
        <v>71</v>
      </c>
      <c r="L21" s="385">
        <v>75</v>
      </c>
      <c r="M21" s="385">
        <v>74</v>
      </c>
      <c r="N21" s="385">
        <v>67</v>
      </c>
      <c r="O21" s="385">
        <v>72</v>
      </c>
    </row>
    <row r="22" spans="1:15" ht="30" x14ac:dyDescent="0.25">
      <c r="A22" s="180" t="s">
        <v>3167</v>
      </c>
      <c r="B22" s="180" t="s">
        <v>3174</v>
      </c>
      <c r="C22" s="180" t="s">
        <v>3158</v>
      </c>
      <c r="D22" s="181">
        <v>55</v>
      </c>
      <c r="E22" s="181">
        <v>45</v>
      </c>
      <c r="F22" s="453"/>
      <c r="G22" s="385">
        <v>74</v>
      </c>
      <c r="H22" s="385">
        <v>69</v>
      </c>
      <c r="I22" s="385">
        <v>72</v>
      </c>
      <c r="J22" s="385">
        <v>68</v>
      </c>
      <c r="K22" s="385">
        <v>70</v>
      </c>
      <c r="L22" s="385">
        <v>69</v>
      </c>
      <c r="M22" s="385">
        <v>67</v>
      </c>
      <c r="N22" s="385">
        <v>67</v>
      </c>
      <c r="O22" s="385">
        <v>67</v>
      </c>
    </row>
    <row r="23" spans="1:15" ht="30" x14ac:dyDescent="0.25">
      <c r="A23" s="180" t="s">
        <v>3167</v>
      </c>
      <c r="B23" s="180" t="s">
        <v>3175</v>
      </c>
      <c r="C23" s="180" t="s">
        <v>3154</v>
      </c>
      <c r="D23" s="181">
        <v>65</v>
      </c>
      <c r="E23" s="181">
        <v>55</v>
      </c>
      <c r="F23" s="453"/>
      <c r="G23" s="385">
        <v>72</v>
      </c>
      <c r="H23" s="385">
        <v>66</v>
      </c>
      <c r="I23" s="385">
        <v>70</v>
      </c>
      <c r="J23" s="385">
        <v>72</v>
      </c>
      <c r="K23" s="385">
        <v>65</v>
      </c>
      <c r="L23" s="385">
        <v>70</v>
      </c>
      <c r="M23" s="385">
        <v>70</v>
      </c>
      <c r="N23" s="385">
        <v>67</v>
      </c>
      <c r="O23" s="385">
        <v>69</v>
      </c>
    </row>
    <row r="24" spans="1:15" ht="30" x14ac:dyDescent="0.25">
      <c r="A24" s="180" t="s">
        <v>3167</v>
      </c>
      <c r="B24" s="180" t="s">
        <v>3176</v>
      </c>
      <c r="C24" s="180" t="s">
        <v>3163</v>
      </c>
      <c r="D24" s="181">
        <v>50</v>
      </c>
      <c r="E24" s="181">
        <v>40</v>
      </c>
      <c r="F24" s="453"/>
      <c r="G24" s="385">
        <v>66</v>
      </c>
      <c r="H24" s="385">
        <v>60</v>
      </c>
      <c r="I24" s="385">
        <v>64</v>
      </c>
      <c r="J24" s="385">
        <v>68</v>
      </c>
      <c r="K24" s="385">
        <v>66</v>
      </c>
      <c r="L24" s="385">
        <v>67</v>
      </c>
      <c r="M24" s="385">
        <v>67</v>
      </c>
      <c r="N24" s="385">
        <v>63</v>
      </c>
      <c r="O24" s="385">
        <v>66</v>
      </c>
    </row>
    <row r="25" spans="1:15" ht="30" x14ac:dyDescent="0.25">
      <c r="A25" s="180" t="s">
        <v>3167</v>
      </c>
      <c r="B25" s="180" t="s">
        <v>3177</v>
      </c>
      <c r="C25" s="180" t="s">
        <v>3158</v>
      </c>
      <c r="D25" s="181">
        <v>55</v>
      </c>
      <c r="E25" s="181">
        <v>45</v>
      </c>
      <c r="F25" s="453"/>
      <c r="G25" s="385">
        <v>68</v>
      </c>
      <c r="H25" s="385">
        <v>65</v>
      </c>
      <c r="I25" s="385">
        <v>67</v>
      </c>
      <c r="J25" s="385">
        <v>70</v>
      </c>
      <c r="K25" s="385">
        <v>69</v>
      </c>
      <c r="L25" s="385">
        <v>70</v>
      </c>
      <c r="M25" s="385">
        <v>66</v>
      </c>
      <c r="N25" s="385">
        <v>60</v>
      </c>
      <c r="O25" s="385">
        <v>65</v>
      </c>
    </row>
    <row r="26" spans="1:15" ht="30" x14ac:dyDescent="0.25">
      <c r="A26" s="180" t="s">
        <v>3178</v>
      </c>
      <c r="B26" s="180" t="s">
        <v>3179</v>
      </c>
      <c r="C26" s="180" t="s">
        <v>3154</v>
      </c>
      <c r="D26" s="181">
        <v>65</v>
      </c>
      <c r="E26" s="181">
        <v>55</v>
      </c>
      <c r="F26" s="453"/>
      <c r="G26" s="385">
        <v>66</v>
      </c>
      <c r="H26" s="385">
        <v>65</v>
      </c>
      <c r="I26" s="385">
        <v>65</v>
      </c>
      <c r="J26" s="385">
        <v>53</v>
      </c>
      <c r="K26" s="385">
        <v>51</v>
      </c>
      <c r="L26" s="385">
        <v>53</v>
      </c>
      <c r="M26" s="385">
        <v>57</v>
      </c>
      <c r="N26" s="385">
        <v>54</v>
      </c>
      <c r="O26" s="385">
        <v>56</v>
      </c>
    </row>
    <row r="27" spans="1:15" ht="33" customHeight="1" x14ac:dyDescent="0.25">
      <c r="A27" s="180" t="s">
        <v>3178</v>
      </c>
      <c r="B27" s="180" t="s">
        <v>3180</v>
      </c>
      <c r="C27" s="180" t="s">
        <v>3154</v>
      </c>
      <c r="D27" s="181">
        <v>65</v>
      </c>
      <c r="E27" s="181">
        <v>55</v>
      </c>
      <c r="F27" s="453"/>
      <c r="G27" s="385">
        <v>66</v>
      </c>
      <c r="H27" s="385">
        <v>57</v>
      </c>
      <c r="I27" s="385">
        <v>64</v>
      </c>
      <c r="J27" s="385">
        <v>66</v>
      </c>
      <c r="K27" s="385">
        <v>57</v>
      </c>
      <c r="L27" s="385">
        <v>64</v>
      </c>
      <c r="M27" s="385">
        <v>69</v>
      </c>
      <c r="N27" s="385">
        <v>59</v>
      </c>
      <c r="O27" s="385">
        <v>67</v>
      </c>
    </row>
    <row r="28" spans="1:15" ht="30" x14ac:dyDescent="0.25">
      <c r="A28" s="180" t="s">
        <v>3178</v>
      </c>
      <c r="B28" s="180" t="s">
        <v>3181</v>
      </c>
      <c r="C28" s="180" t="s">
        <v>3163</v>
      </c>
      <c r="D28" s="181">
        <v>50</v>
      </c>
      <c r="E28" s="181">
        <v>40</v>
      </c>
      <c r="F28" s="453"/>
      <c r="G28" s="385">
        <v>56</v>
      </c>
      <c r="H28" s="385">
        <v>52</v>
      </c>
      <c r="I28" s="385">
        <v>55</v>
      </c>
      <c r="J28" s="385">
        <v>57</v>
      </c>
      <c r="K28" s="385">
        <v>57</v>
      </c>
      <c r="L28" s="385">
        <v>57</v>
      </c>
      <c r="M28" s="385">
        <v>63</v>
      </c>
      <c r="N28" s="385">
        <v>62</v>
      </c>
      <c r="O28" s="385">
        <v>63</v>
      </c>
    </row>
    <row r="29" spans="1:15" ht="30" x14ac:dyDescent="0.25">
      <c r="A29" s="180" t="s">
        <v>3178</v>
      </c>
      <c r="B29" s="180" t="s">
        <v>3182</v>
      </c>
      <c r="C29" s="180" t="s">
        <v>3163</v>
      </c>
      <c r="D29" s="181">
        <v>50</v>
      </c>
      <c r="E29" s="181">
        <v>40</v>
      </c>
      <c r="F29" s="453"/>
      <c r="G29" s="386">
        <v>54</v>
      </c>
      <c r="H29" s="386">
        <v>53</v>
      </c>
      <c r="I29" s="385">
        <v>53</v>
      </c>
      <c r="J29" s="385">
        <v>75</v>
      </c>
      <c r="K29" s="385">
        <v>71</v>
      </c>
      <c r="L29" s="385">
        <v>74</v>
      </c>
      <c r="M29" s="385">
        <v>74</v>
      </c>
      <c r="N29" s="385">
        <v>70</v>
      </c>
      <c r="O29" s="385">
        <v>73</v>
      </c>
    </row>
    <row r="30" spans="1:15" ht="30" x14ac:dyDescent="0.25">
      <c r="A30" s="180" t="s">
        <v>3178</v>
      </c>
      <c r="B30" s="180" t="s">
        <v>3183</v>
      </c>
      <c r="C30" s="180" t="s">
        <v>3154</v>
      </c>
      <c r="D30" s="181">
        <v>65</v>
      </c>
      <c r="E30" s="181">
        <v>55</v>
      </c>
      <c r="F30" s="453"/>
      <c r="G30" s="385">
        <v>72</v>
      </c>
      <c r="H30" s="385">
        <v>67</v>
      </c>
      <c r="I30" s="385">
        <v>70</v>
      </c>
      <c r="J30" s="385">
        <v>58</v>
      </c>
      <c r="K30" s="385">
        <v>55</v>
      </c>
      <c r="L30" s="385">
        <v>57</v>
      </c>
      <c r="M30" s="385">
        <v>60</v>
      </c>
      <c r="N30" s="385">
        <v>56</v>
      </c>
      <c r="O30" s="385">
        <v>59</v>
      </c>
    </row>
    <row r="31" spans="1:15" ht="30" x14ac:dyDescent="0.25">
      <c r="A31" s="180" t="s">
        <v>3178</v>
      </c>
      <c r="B31" s="180" t="s">
        <v>3184</v>
      </c>
      <c r="C31" s="180" t="s">
        <v>3163</v>
      </c>
      <c r="D31" s="181">
        <v>50</v>
      </c>
      <c r="E31" s="181">
        <v>40</v>
      </c>
      <c r="F31" s="453"/>
      <c r="G31" s="385">
        <v>57</v>
      </c>
      <c r="H31" s="385">
        <v>54</v>
      </c>
      <c r="I31" s="385">
        <v>56</v>
      </c>
      <c r="J31" s="385">
        <v>69</v>
      </c>
      <c r="K31" s="385">
        <v>70</v>
      </c>
      <c r="L31" s="385">
        <v>69</v>
      </c>
      <c r="M31" s="385">
        <v>73</v>
      </c>
      <c r="N31" s="385">
        <v>73</v>
      </c>
      <c r="O31" s="385">
        <v>73</v>
      </c>
    </row>
    <row r="32" spans="1:15" ht="30" x14ac:dyDescent="0.25">
      <c r="A32" s="180" t="s">
        <v>3178</v>
      </c>
      <c r="B32" s="180" t="s">
        <v>3185</v>
      </c>
      <c r="C32" s="180" t="s">
        <v>3163</v>
      </c>
      <c r="D32" s="181">
        <v>50</v>
      </c>
      <c r="E32" s="181">
        <v>40</v>
      </c>
      <c r="F32" s="453"/>
      <c r="G32" s="385">
        <v>62</v>
      </c>
      <c r="H32" s="385">
        <v>56</v>
      </c>
      <c r="I32" s="385">
        <v>61</v>
      </c>
      <c r="J32" s="385">
        <v>65</v>
      </c>
      <c r="K32" s="385">
        <v>62</v>
      </c>
      <c r="L32" s="385">
        <v>64</v>
      </c>
      <c r="M32" s="385">
        <v>66</v>
      </c>
      <c r="N32" s="385">
        <v>59</v>
      </c>
      <c r="O32" s="385">
        <v>64</v>
      </c>
    </row>
    <row r="33" spans="1:15" ht="30" x14ac:dyDescent="0.25">
      <c r="A33" s="180" t="s">
        <v>3178</v>
      </c>
      <c r="B33" s="180" t="s">
        <v>3186</v>
      </c>
      <c r="C33" s="180" t="s">
        <v>3154</v>
      </c>
      <c r="D33" s="181">
        <v>65</v>
      </c>
      <c r="E33" s="181">
        <v>55</v>
      </c>
      <c r="F33" s="453"/>
      <c r="G33" s="385">
        <v>68</v>
      </c>
      <c r="H33" s="385">
        <v>65</v>
      </c>
      <c r="I33" s="385">
        <v>67</v>
      </c>
      <c r="J33" s="385">
        <v>68</v>
      </c>
      <c r="K33" s="385">
        <v>67</v>
      </c>
      <c r="L33" s="385">
        <v>68</v>
      </c>
      <c r="M33" s="385">
        <v>70</v>
      </c>
      <c r="N33" s="385">
        <v>68</v>
      </c>
      <c r="O33" s="385">
        <v>69</v>
      </c>
    </row>
    <row r="34" spans="1:15" ht="30" x14ac:dyDescent="0.25">
      <c r="A34" s="180" t="s">
        <v>3178</v>
      </c>
      <c r="B34" s="180" t="s">
        <v>3187</v>
      </c>
      <c r="C34" s="180" t="s">
        <v>3163</v>
      </c>
      <c r="D34" s="181">
        <v>50</v>
      </c>
      <c r="E34" s="181">
        <v>40</v>
      </c>
      <c r="F34" s="453"/>
      <c r="G34" s="385">
        <v>66</v>
      </c>
      <c r="H34" s="385">
        <v>49</v>
      </c>
      <c r="I34" s="385">
        <v>63</v>
      </c>
      <c r="J34" s="385">
        <v>76</v>
      </c>
      <c r="K34" s="385">
        <v>61</v>
      </c>
      <c r="L34" s="385">
        <v>73</v>
      </c>
      <c r="M34" s="385">
        <v>76</v>
      </c>
      <c r="N34" s="385">
        <v>73</v>
      </c>
      <c r="O34" s="385">
        <v>75</v>
      </c>
    </row>
    <row r="35" spans="1:15" ht="29.25" customHeight="1" x14ac:dyDescent="0.25">
      <c r="A35" s="180" t="s">
        <v>3178</v>
      </c>
      <c r="B35" s="180" t="s">
        <v>3188</v>
      </c>
      <c r="C35" s="180" t="s">
        <v>3158</v>
      </c>
      <c r="D35" s="181">
        <v>55</v>
      </c>
      <c r="E35" s="181">
        <v>45</v>
      </c>
      <c r="F35" s="453"/>
      <c r="G35" s="385">
        <v>64</v>
      </c>
      <c r="H35" s="385">
        <v>62</v>
      </c>
      <c r="I35" s="385">
        <v>63</v>
      </c>
      <c r="J35" s="385">
        <v>59</v>
      </c>
      <c r="K35" s="385">
        <v>53</v>
      </c>
      <c r="L35" s="385">
        <v>58</v>
      </c>
      <c r="M35" s="385">
        <v>86</v>
      </c>
      <c r="N35" s="385">
        <v>81</v>
      </c>
      <c r="O35" s="385">
        <v>84</v>
      </c>
    </row>
    <row r="36" spans="1:15" ht="30" x14ac:dyDescent="0.25">
      <c r="A36" s="180" t="s">
        <v>3189</v>
      </c>
      <c r="B36" s="180" t="s">
        <v>3190</v>
      </c>
      <c r="C36" s="180" t="s">
        <v>3154</v>
      </c>
      <c r="D36" s="181"/>
      <c r="E36" s="181"/>
      <c r="F36" s="453"/>
      <c r="G36" s="385">
        <v>74</v>
      </c>
      <c r="H36" s="385">
        <v>66</v>
      </c>
      <c r="I36" s="385">
        <v>72</v>
      </c>
      <c r="J36" s="385">
        <v>53</v>
      </c>
      <c r="K36" s="385">
        <v>51</v>
      </c>
      <c r="L36" s="385">
        <v>53</v>
      </c>
      <c r="M36" s="385">
        <v>78</v>
      </c>
      <c r="N36" s="385">
        <v>70</v>
      </c>
      <c r="O36" s="385">
        <v>76</v>
      </c>
    </row>
    <row r="37" spans="1:15" ht="30" x14ac:dyDescent="0.25">
      <c r="A37" s="180" t="s">
        <v>3189</v>
      </c>
      <c r="B37" s="180" t="s">
        <v>3191</v>
      </c>
      <c r="C37" s="180" t="s">
        <v>3154</v>
      </c>
      <c r="D37" s="181">
        <v>65</v>
      </c>
      <c r="E37" s="181">
        <v>55</v>
      </c>
      <c r="F37" s="453"/>
      <c r="G37" s="385">
        <v>72</v>
      </c>
      <c r="H37" s="385">
        <v>65</v>
      </c>
      <c r="I37" s="385">
        <v>70</v>
      </c>
      <c r="J37" s="385">
        <v>66</v>
      </c>
      <c r="K37" s="385">
        <v>57</v>
      </c>
      <c r="L37" s="385">
        <v>64</v>
      </c>
      <c r="M37" s="385">
        <v>80</v>
      </c>
      <c r="N37" s="385">
        <v>75</v>
      </c>
      <c r="O37" s="385">
        <v>78</v>
      </c>
    </row>
    <row r="38" spans="1:15" ht="30" x14ac:dyDescent="0.25">
      <c r="A38" s="180" t="s">
        <v>3189</v>
      </c>
      <c r="B38" s="180" t="s">
        <v>3192</v>
      </c>
      <c r="C38" s="180" t="s">
        <v>3156</v>
      </c>
      <c r="D38" s="181">
        <v>75</v>
      </c>
      <c r="E38" s="181">
        <v>70</v>
      </c>
      <c r="F38" s="453"/>
      <c r="G38" s="385">
        <v>74</v>
      </c>
      <c r="H38" s="385">
        <v>85</v>
      </c>
      <c r="I38" s="385">
        <v>79</v>
      </c>
      <c r="J38" s="385">
        <v>57</v>
      </c>
      <c r="K38" s="385">
        <v>57</v>
      </c>
      <c r="L38" s="385">
        <v>57</v>
      </c>
      <c r="M38" s="385">
        <v>68</v>
      </c>
      <c r="N38" s="385">
        <v>63</v>
      </c>
      <c r="O38" s="385">
        <v>67</v>
      </c>
    </row>
    <row r="39" spans="1:15" ht="30" x14ac:dyDescent="0.25">
      <c r="A39" s="180" t="s">
        <v>3189</v>
      </c>
      <c r="B39" s="180" t="s">
        <v>3193</v>
      </c>
      <c r="C39" s="180" t="s">
        <v>3163</v>
      </c>
      <c r="D39" s="181">
        <v>50</v>
      </c>
      <c r="E39" s="181">
        <v>40</v>
      </c>
      <c r="F39" s="453"/>
      <c r="G39" s="385">
        <v>56</v>
      </c>
      <c r="H39" s="385">
        <v>50</v>
      </c>
      <c r="I39" s="385">
        <v>55</v>
      </c>
      <c r="J39" s="385">
        <v>75</v>
      </c>
      <c r="K39" s="385">
        <v>71</v>
      </c>
      <c r="L39" s="385">
        <v>74</v>
      </c>
      <c r="M39" s="385">
        <v>56</v>
      </c>
      <c r="N39" s="385">
        <v>51</v>
      </c>
      <c r="O39" s="385">
        <v>55</v>
      </c>
    </row>
    <row r="40" spans="1:15" ht="30" x14ac:dyDescent="0.25">
      <c r="A40" s="180" t="s">
        <v>3189</v>
      </c>
      <c r="B40" s="180" t="s">
        <v>3194</v>
      </c>
      <c r="C40" s="180" t="s">
        <v>3158</v>
      </c>
      <c r="D40" s="181">
        <v>55</v>
      </c>
      <c r="E40" s="181">
        <v>45</v>
      </c>
      <c r="F40" s="453"/>
      <c r="G40" s="385">
        <v>61</v>
      </c>
      <c r="H40" s="385">
        <v>55</v>
      </c>
      <c r="I40" s="385">
        <v>60</v>
      </c>
      <c r="J40" s="385">
        <v>58</v>
      </c>
      <c r="K40" s="385">
        <v>55</v>
      </c>
      <c r="L40" s="385">
        <v>57</v>
      </c>
      <c r="M40" s="385">
        <v>60</v>
      </c>
      <c r="N40" s="385">
        <v>53</v>
      </c>
      <c r="O40" s="385">
        <v>58</v>
      </c>
    </row>
    <row r="41" spans="1:15" ht="18" customHeight="1" x14ac:dyDescent="0.25">
      <c r="A41" s="180" t="s">
        <v>3189</v>
      </c>
      <c r="B41" s="215" t="s">
        <v>3294</v>
      </c>
      <c r="C41" s="180" t="s">
        <v>3158</v>
      </c>
      <c r="D41" s="181">
        <v>55</v>
      </c>
      <c r="E41" s="181">
        <v>45</v>
      </c>
      <c r="F41" s="453"/>
      <c r="G41" s="385">
        <v>67</v>
      </c>
      <c r="H41" s="385">
        <v>62</v>
      </c>
      <c r="I41" s="385">
        <v>66</v>
      </c>
      <c r="J41" s="385">
        <v>69</v>
      </c>
      <c r="K41" s="385">
        <v>70</v>
      </c>
      <c r="L41" s="385">
        <v>69</v>
      </c>
      <c r="M41" s="385">
        <v>60</v>
      </c>
      <c r="N41" s="385">
        <v>54</v>
      </c>
      <c r="O41" s="385">
        <v>59</v>
      </c>
    </row>
    <row r="42" spans="1:15" ht="30" x14ac:dyDescent="0.25">
      <c r="A42" s="180" t="s">
        <v>3189</v>
      </c>
      <c r="B42" s="180" t="s">
        <v>3195</v>
      </c>
      <c r="C42" s="180" t="s">
        <v>3156</v>
      </c>
      <c r="D42" s="181">
        <v>75</v>
      </c>
      <c r="E42" s="181">
        <v>70</v>
      </c>
      <c r="F42" s="453"/>
      <c r="G42" s="385">
        <v>78</v>
      </c>
      <c r="H42" s="385">
        <v>75</v>
      </c>
      <c r="I42" s="385">
        <v>78</v>
      </c>
      <c r="J42" s="385">
        <v>65</v>
      </c>
      <c r="K42" s="385">
        <v>62</v>
      </c>
      <c r="L42" s="385">
        <v>64</v>
      </c>
      <c r="M42" s="385">
        <v>65</v>
      </c>
      <c r="N42" s="385">
        <v>59</v>
      </c>
      <c r="O42" s="386">
        <v>63</v>
      </c>
    </row>
    <row r="43" spans="1:15" ht="28.5" customHeight="1" x14ac:dyDescent="0.25">
      <c r="A43" s="180" t="s">
        <v>3189</v>
      </c>
      <c r="B43" s="180" t="s">
        <v>3196</v>
      </c>
      <c r="C43" s="180" t="s">
        <v>3163</v>
      </c>
      <c r="D43" s="181">
        <v>50</v>
      </c>
      <c r="E43" s="181">
        <v>40</v>
      </c>
      <c r="F43" s="453"/>
      <c r="G43" s="385">
        <v>63</v>
      </c>
      <c r="H43" s="385">
        <v>60</v>
      </c>
      <c r="I43" s="385">
        <v>62</v>
      </c>
      <c r="J43" s="385">
        <v>68</v>
      </c>
      <c r="K43" s="385">
        <v>67</v>
      </c>
      <c r="L43" s="385">
        <v>68</v>
      </c>
      <c r="M43" s="385">
        <v>61</v>
      </c>
      <c r="N43" s="385">
        <v>55</v>
      </c>
      <c r="O43" s="385">
        <v>59</v>
      </c>
    </row>
    <row r="44" spans="1:15" ht="18" customHeight="1" x14ac:dyDescent="0.25">
      <c r="A44" s="180" t="s">
        <v>3189</v>
      </c>
      <c r="B44" s="180" t="s">
        <v>3197</v>
      </c>
      <c r="C44" s="180" t="s">
        <v>3154</v>
      </c>
      <c r="D44" s="181">
        <v>65</v>
      </c>
      <c r="E44" s="181">
        <v>55</v>
      </c>
      <c r="F44" s="453"/>
      <c r="G44" s="385">
        <v>76</v>
      </c>
      <c r="H44" s="385">
        <v>75</v>
      </c>
      <c r="I44" s="385">
        <v>76</v>
      </c>
      <c r="J44" s="385">
        <v>76</v>
      </c>
      <c r="K44" s="385">
        <v>61</v>
      </c>
      <c r="L44" s="385">
        <v>73</v>
      </c>
      <c r="M44" s="385">
        <v>79</v>
      </c>
      <c r="N44" s="385">
        <v>75</v>
      </c>
      <c r="O44" s="385">
        <v>78</v>
      </c>
    </row>
    <row r="45" spans="1:15" ht="42.75" customHeight="1" x14ac:dyDescent="0.25">
      <c r="A45" s="215" t="s">
        <v>3189</v>
      </c>
      <c r="B45" s="180" t="s">
        <v>3198</v>
      </c>
      <c r="C45" s="180" t="s">
        <v>3154</v>
      </c>
      <c r="D45" s="181"/>
      <c r="E45" s="181"/>
      <c r="F45" s="453"/>
      <c r="G45" s="385">
        <v>71</v>
      </c>
      <c r="H45" s="385">
        <v>66</v>
      </c>
      <c r="I45" s="385">
        <v>69</v>
      </c>
      <c r="J45" s="385">
        <v>59</v>
      </c>
      <c r="K45" s="385">
        <v>53</v>
      </c>
      <c r="L45" s="385">
        <v>58</v>
      </c>
      <c r="M45" s="385">
        <v>70</v>
      </c>
      <c r="N45" s="385">
        <v>66</v>
      </c>
      <c r="O45" s="385">
        <v>69</v>
      </c>
    </row>
    <row r="46" spans="1:15" ht="44.25" customHeight="1" x14ac:dyDescent="0.25">
      <c r="A46" s="180" t="s">
        <v>3199</v>
      </c>
      <c r="B46" s="180" t="s">
        <v>3200</v>
      </c>
      <c r="C46" s="180" t="s">
        <v>3163</v>
      </c>
      <c r="D46" s="181">
        <v>50</v>
      </c>
      <c r="E46" s="181">
        <v>40</v>
      </c>
      <c r="F46" s="453"/>
      <c r="G46" s="385">
        <v>67</v>
      </c>
      <c r="H46" s="385">
        <v>60</v>
      </c>
      <c r="I46" s="385">
        <v>65</v>
      </c>
      <c r="J46" s="385">
        <v>64</v>
      </c>
      <c r="K46" s="385">
        <v>59</v>
      </c>
      <c r="L46" s="385">
        <v>63</v>
      </c>
      <c r="M46" s="385">
        <v>64</v>
      </c>
      <c r="N46" s="385">
        <v>58</v>
      </c>
      <c r="O46" s="385">
        <v>62</v>
      </c>
    </row>
    <row r="47" spans="1:15" ht="30" x14ac:dyDescent="0.25">
      <c r="A47" s="180" t="s">
        <v>3199</v>
      </c>
      <c r="B47" s="180" t="s">
        <v>3201</v>
      </c>
      <c r="C47" s="180" t="s">
        <v>3156</v>
      </c>
      <c r="D47" s="181">
        <v>75</v>
      </c>
      <c r="E47" s="181">
        <v>70</v>
      </c>
      <c r="F47" s="453"/>
      <c r="G47" s="385">
        <v>73</v>
      </c>
      <c r="H47" s="385">
        <v>73</v>
      </c>
      <c r="I47" s="385">
        <v>73</v>
      </c>
      <c r="J47" s="385">
        <v>81</v>
      </c>
      <c r="K47" s="385">
        <v>83</v>
      </c>
      <c r="L47" s="385">
        <v>82</v>
      </c>
      <c r="M47" s="385">
        <v>81</v>
      </c>
      <c r="N47" s="385">
        <v>81</v>
      </c>
      <c r="O47" s="385">
        <v>81</v>
      </c>
    </row>
    <row r="48" spans="1:15" ht="30" x14ac:dyDescent="0.25">
      <c r="A48" s="180" t="s">
        <v>3199</v>
      </c>
      <c r="B48" s="215" t="s">
        <v>3717</v>
      </c>
      <c r="C48" s="180" t="s">
        <v>3154</v>
      </c>
      <c r="D48" s="181">
        <v>65</v>
      </c>
      <c r="E48" s="181">
        <v>55</v>
      </c>
      <c r="F48" s="453"/>
      <c r="G48" s="385">
        <v>63</v>
      </c>
      <c r="H48" s="385">
        <v>57</v>
      </c>
      <c r="I48" s="385">
        <v>61</v>
      </c>
      <c r="J48" s="385">
        <v>62</v>
      </c>
      <c r="K48" s="385">
        <v>56</v>
      </c>
      <c r="L48" s="385">
        <v>61</v>
      </c>
      <c r="M48" s="385">
        <v>64</v>
      </c>
      <c r="N48" s="385">
        <v>58</v>
      </c>
      <c r="O48" s="385">
        <v>63</v>
      </c>
    </row>
    <row r="49" spans="1:15" ht="30" x14ac:dyDescent="0.25">
      <c r="A49" s="180" t="s">
        <v>3199</v>
      </c>
      <c r="B49" s="180" t="s">
        <v>3202</v>
      </c>
      <c r="C49" s="180" t="s">
        <v>3158</v>
      </c>
      <c r="D49" s="181">
        <v>55</v>
      </c>
      <c r="E49" s="181">
        <v>45</v>
      </c>
      <c r="F49" s="453"/>
      <c r="G49" s="385">
        <v>67</v>
      </c>
      <c r="H49" s="385">
        <v>67</v>
      </c>
      <c r="I49" s="385">
        <v>67</v>
      </c>
      <c r="J49" s="385">
        <v>76</v>
      </c>
      <c r="K49" s="385">
        <v>76</v>
      </c>
      <c r="L49" s="385"/>
      <c r="M49" s="385">
        <v>70</v>
      </c>
      <c r="N49" s="385">
        <v>69</v>
      </c>
      <c r="O49" s="385">
        <v>69</v>
      </c>
    </row>
    <row r="50" spans="1:15" ht="30" x14ac:dyDescent="0.25">
      <c r="A50" s="180" t="s">
        <v>3199</v>
      </c>
      <c r="B50" s="180" t="s">
        <v>3203</v>
      </c>
      <c r="C50" s="180" t="s">
        <v>3154</v>
      </c>
      <c r="D50" s="181">
        <v>65</v>
      </c>
      <c r="E50" s="181">
        <v>55</v>
      </c>
      <c r="F50" s="453"/>
      <c r="G50" s="385">
        <v>78</v>
      </c>
      <c r="H50" s="385">
        <v>78</v>
      </c>
      <c r="I50" s="385">
        <v>78</v>
      </c>
      <c r="J50" s="385">
        <v>87</v>
      </c>
      <c r="K50" s="385">
        <v>87</v>
      </c>
      <c r="L50" s="385">
        <v>87</v>
      </c>
      <c r="M50" s="385">
        <v>80</v>
      </c>
      <c r="N50" s="385">
        <v>79</v>
      </c>
      <c r="O50" s="385">
        <v>79</v>
      </c>
    </row>
    <row r="51" spans="1:15" ht="30" x14ac:dyDescent="0.25">
      <c r="A51" s="180" t="s">
        <v>3199</v>
      </c>
      <c r="B51" s="180" t="s">
        <v>3204</v>
      </c>
      <c r="C51" s="180" t="s">
        <v>3158</v>
      </c>
      <c r="D51" s="181">
        <v>55</v>
      </c>
      <c r="E51" s="181">
        <v>45</v>
      </c>
      <c r="F51" s="453"/>
      <c r="G51" s="385">
        <v>64</v>
      </c>
      <c r="H51" s="385">
        <v>58</v>
      </c>
      <c r="I51" s="385">
        <v>63</v>
      </c>
      <c r="J51" s="385">
        <v>67</v>
      </c>
      <c r="K51" s="385">
        <v>70</v>
      </c>
      <c r="L51" s="385">
        <v>68</v>
      </c>
      <c r="M51" s="385">
        <v>63</v>
      </c>
      <c r="N51" s="385">
        <v>58</v>
      </c>
      <c r="O51" s="385">
        <v>62</v>
      </c>
    </row>
    <row r="52" spans="1:15" ht="30" x14ac:dyDescent="0.25">
      <c r="A52" s="180" t="s">
        <v>3199</v>
      </c>
      <c r="B52" s="180" t="s">
        <v>3205</v>
      </c>
      <c r="C52" s="180" t="s">
        <v>3163</v>
      </c>
      <c r="D52" s="181">
        <v>50</v>
      </c>
      <c r="E52" s="181">
        <v>40</v>
      </c>
      <c r="F52" s="453"/>
      <c r="G52" s="385">
        <v>64</v>
      </c>
      <c r="H52" s="385">
        <v>60</v>
      </c>
      <c r="I52" s="385">
        <v>63</v>
      </c>
      <c r="J52" s="385">
        <v>64</v>
      </c>
      <c r="K52" s="385">
        <v>60</v>
      </c>
      <c r="L52" s="385">
        <v>63</v>
      </c>
      <c r="M52" s="385">
        <v>70</v>
      </c>
      <c r="N52" s="385">
        <v>63</v>
      </c>
      <c r="O52" s="385">
        <v>68</v>
      </c>
    </row>
    <row r="53" spans="1:15" ht="30" x14ac:dyDescent="0.25">
      <c r="A53" s="180" t="s">
        <v>3199</v>
      </c>
      <c r="B53" s="180" t="s">
        <v>3206</v>
      </c>
      <c r="C53" s="180" t="s">
        <v>3154</v>
      </c>
      <c r="D53" s="181">
        <v>65</v>
      </c>
      <c r="E53" s="181">
        <v>55</v>
      </c>
      <c r="F53" s="453"/>
      <c r="G53" s="385">
        <v>67</v>
      </c>
      <c r="H53" s="385">
        <v>63</v>
      </c>
      <c r="I53" s="385">
        <v>66</v>
      </c>
      <c r="J53" s="385">
        <v>67</v>
      </c>
      <c r="K53" s="385">
        <v>63</v>
      </c>
      <c r="L53" s="385">
        <v>66</v>
      </c>
      <c r="M53" s="385">
        <v>67</v>
      </c>
      <c r="N53" s="385">
        <v>63</v>
      </c>
      <c r="O53" s="385">
        <v>66</v>
      </c>
    </row>
    <row r="54" spans="1:15" ht="30" x14ac:dyDescent="0.25">
      <c r="A54" s="180" t="s">
        <v>3199</v>
      </c>
      <c r="B54" s="180" t="s">
        <v>3207</v>
      </c>
      <c r="C54" s="180" t="s">
        <v>3158</v>
      </c>
      <c r="D54" s="181">
        <v>55</v>
      </c>
      <c r="E54" s="181">
        <v>45</v>
      </c>
      <c r="F54" s="453"/>
      <c r="G54" s="385">
        <v>75</v>
      </c>
      <c r="H54" s="385">
        <v>68</v>
      </c>
      <c r="I54" s="385">
        <v>73</v>
      </c>
      <c r="J54" s="385">
        <v>78</v>
      </c>
      <c r="K54" s="385">
        <v>69</v>
      </c>
      <c r="L54" s="385">
        <v>76</v>
      </c>
      <c r="M54" s="385">
        <v>78</v>
      </c>
      <c r="N54" s="385">
        <v>70</v>
      </c>
      <c r="O54" s="385">
        <v>76</v>
      </c>
    </row>
    <row r="55" spans="1:15" ht="30" x14ac:dyDescent="0.25">
      <c r="A55" s="180" t="s">
        <v>3199</v>
      </c>
      <c r="B55" s="180" t="s">
        <v>3208</v>
      </c>
      <c r="C55" s="180" t="s">
        <v>3156</v>
      </c>
      <c r="D55" s="181">
        <v>75</v>
      </c>
      <c r="E55" s="181">
        <v>70</v>
      </c>
      <c r="F55" s="453"/>
      <c r="G55" s="385">
        <v>65</v>
      </c>
      <c r="H55" s="385">
        <v>62</v>
      </c>
      <c r="I55" s="385">
        <v>64</v>
      </c>
      <c r="J55" s="385">
        <v>65</v>
      </c>
      <c r="K55" s="385">
        <v>62</v>
      </c>
      <c r="L55" s="385">
        <v>64</v>
      </c>
      <c r="M55" s="385">
        <v>65</v>
      </c>
      <c r="N55" s="385">
        <v>61</v>
      </c>
      <c r="O55" s="385">
        <v>64</v>
      </c>
    </row>
    <row r="56" spans="1:15" ht="30" x14ac:dyDescent="0.25">
      <c r="A56" s="180" t="s">
        <v>3209</v>
      </c>
      <c r="B56" s="180" t="s">
        <v>3210</v>
      </c>
      <c r="C56" s="180" t="s">
        <v>3156</v>
      </c>
      <c r="D56" s="181">
        <v>75</v>
      </c>
      <c r="E56" s="181">
        <v>70</v>
      </c>
      <c r="F56" s="453"/>
      <c r="G56" s="385">
        <v>67</v>
      </c>
      <c r="H56" s="385">
        <v>61</v>
      </c>
      <c r="I56" s="385">
        <v>65</v>
      </c>
      <c r="J56" s="385">
        <v>68</v>
      </c>
      <c r="K56" s="385">
        <v>61</v>
      </c>
      <c r="L56" s="385">
        <v>66</v>
      </c>
      <c r="M56" s="385">
        <v>67</v>
      </c>
      <c r="N56" s="385">
        <v>61</v>
      </c>
      <c r="O56" s="385">
        <v>66</v>
      </c>
    </row>
    <row r="57" spans="1:15" ht="30" x14ac:dyDescent="0.25">
      <c r="A57" s="180" t="s">
        <v>3209</v>
      </c>
      <c r="B57" s="180" t="s">
        <v>3211</v>
      </c>
      <c r="C57" s="180" t="s">
        <v>3154</v>
      </c>
      <c r="D57" s="181">
        <v>65</v>
      </c>
      <c r="E57" s="181">
        <v>55</v>
      </c>
      <c r="F57" s="453"/>
      <c r="G57" s="385">
        <v>73</v>
      </c>
      <c r="H57" s="385">
        <v>69</v>
      </c>
      <c r="I57" s="385">
        <v>72</v>
      </c>
      <c r="J57" s="385">
        <v>74</v>
      </c>
      <c r="K57" s="385">
        <v>66</v>
      </c>
      <c r="L57" s="385">
        <v>72</v>
      </c>
      <c r="M57" s="385">
        <v>73</v>
      </c>
      <c r="N57" s="385">
        <v>64</v>
      </c>
      <c r="O57" s="385">
        <v>71</v>
      </c>
    </row>
    <row r="58" spans="1:15" ht="30" x14ac:dyDescent="0.25">
      <c r="A58" s="180" t="s">
        <v>3209</v>
      </c>
      <c r="B58" s="180" t="s">
        <v>3212</v>
      </c>
      <c r="C58" s="180" t="s">
        <v>3163</v>
      </c>
      <c r="D58" s="181">
        <v>50</v>
      </c>
      <c r="E58" s="181">
        <v>40</v>
      </c>
      <c r="F58" s="453"/>
      <c r="G58" s="385">
        <v>63</v>
      </c>
      <c r="H58" s="385">
        <v>59</v>
      </c>
      <c r="I58" s="385">
        <v>62</v>
      </c>
      <c r="J58" s="385">
        <v>65</v>
      </c>
      <c r="K58" s="385">
        <v>59</v>
      </c>
      <c r="L58" s="385">
        <v>63</v>
      </c>
      <c r="M58" s="385">
        <v>64</v>
      </c>
      <c r="N58" s="385">
        <v>58</v>
      </c>
      <c r="O58" s="385">
        <v>62</v>
      </c>
    </row>
    <row r="59" spans="1:15" ht="30" x14ac:dyDescent="0.25">
      <c r="A59" s="180" t="s">
        <v>3209</v>
      </c>
      <c r="B59" s="180" t="s">
        <v>3213</v>
      </c>
      <c r="C59" s="180" t="s">
        <v>3158</v>
      </c>
      <c r="D59" s="181">
        <v>55</v>
      </c>
      <c r="E59" s="181">
        <v>45</v>
      </c>
      <c r="F59" s="453"/>
      <c r="G59" s="385">
        <v>57</v>
      </c>
      <c r="H59" s="385">
        <v>51</v>
      </c>
      <c r="I59" s="385">
        <v>56</v>
      </c>
      <c r="J59" s="385">
        <v>79</v>
      </c>
      <c r="K59" s="385">
        <v>77</v>
      </c>
      <c r="L59" s="385">
        <v>78</v>
      </c>
      <c r="M59" s="385">
        <v>62</v>
      </c>
      <c r="N59" s="385">
        <v>56</v>
      </c>
      <c r="O59" s="385">
        <v>60</v>
      </c>
    </row>
    <row r="60" spans="1:15" ht="30" x14ac:dyDescent="0.25">
      <c r="A60" s="180" t="s">
        <v>3209</v>
      </c>
      <c r="B60" s="180" t="s">
        <v>3214</v>
      </c>
      <c r="C60" s="180" t="s">
        <v>3163</v>
      </c>
      <c r="D60" s="181">
        <v>50</v>
      </c>
      <c r="E60" s="181">
        <v>40</v>
      </c>
      <c r="F60" s="453"/>
      <c r="G60" s="385">
        <v>67</v>
      </c>
      <c r="H60" s="385">
        <v>59</v>
      </c>
      <c r="I60" s="385">
        <v>65</v>
      </c>
      <c r="J60" s="385">
        <v>72</v>
      </c>
      <c r="K60" s="385">
        <v>64</v>
      </c>
      <c r="L60" s="385">
        <v>70</v>
      </c>
      <c r="M60" s="385">
        <v>93</v>
      </c>
      <c r="N60" s="385">
        <v>91</v>
      </c>
      <c r="O60" s="385">
        <v>92</v>
      </c>
    </row>
    <row r="61" spans="1:15" ht="30" x14ac:dyDescent="0.25">
      <c r="A61" s="180" t="s">
        <v>3209</v>
      </c>
      <c r="B61" s="180" t="s">
        <v>3215</v>
      </c>
      <c r="C61" s="180" t="s">
        <v>3156</v>
      </c>
      <c r="D61" s="181">
        <v>75</v>
      </c>
      <c r="E61" s="181">
        <v>70</v>
      </c>
      <c r="F61" s="453"/>
      <c r="G61" s="385">
        <v>65</v>
      </c>
      <c r="H61" s="385">
        <v>56</v>
      </c>
      <c r="I61" s="385">
        <v>63</v>
      </c>
      <c r="J61" s="385">
        <v>68</v>
      </c>
      <c r="K61" s="385">
        <v>62</v>
      </c>
      <c r="L61" s="385">
        <v>67</v>
      </c>
      <c r="M61" s="385">
        <v>69</v>
      </c>
      <c r="N61" s="385">
        <v>63</v>
      </c>
      <c r="O61" s="385">
        <v>68</v>
      </c>
    </row>
    <row r="62" spans="1:15" ht="30" x14ac:dyDescent="0.25">
      <c r="A62" s="180" t="s">
        <v>3209</v>
      </c>
      <c r="B62" s="180" t="s">
        <v>3216</v>
      </c>
      <c r="C62" s="180" t="s">
        <v>3163</v>
      </c>
      <c r="D62" s="181">
        <v>50</v>
      </c>
      <c r="E62" s="181">
        <v>40</v>
      </c>
      <c r="F62" s="453"/>
      <c r="G62" s="385">
        <v>68</v>
      </c>
      <c r="H62" s="385">
        <v>62</v>
      </c>
      <c r="I62" s="385">
        <v>67</v>
      </c>
      <c r="J62" s="385">
        <v>65</v>
      </c>
      <c r="K62" s="385">
        <v>59</v>
      </c>
      <c r="L62" s="385">
        <v>63</v>
      </c>
      <c r="M62" s="385">
        <v>65</v>
      </c>
      <c r="N62" s="385">
        <v>57</v>
      </c>
      <c r="O62" s="385">
        <v>64</v>
      </c>
    </row>
    <row r="63" spans="1:15" ht="33" customHeight="1" x14ac:dyDescent="0.25">
      <c r="A63" s="180" t="s">
        <v>3209</v>
      </c>
      <c r="B63" s="180" t="s">
        <v>3217</v>
      </c>
      <c r="C63" s="180" t="s">
        <v>3154</v>
      </c>
      <c r="D63" s="181">
        <v>65</v>
      </c>
      <c r="E63" s="181">
        <v>55</v>
      </c>
      <c r="F63" s="453"/>
      <c r="G63" s="385">
        <v>76</v>
      </c>
      <c r="H63" s="385">
        <v>67</v>
      </c>
      <c r="I63" s="385">
        <v>74</v>
      </c>
      <c r="J63" s="385">
        <v>76</v>
      </c>
      <c r="K63" s="385">
        <v>67</v>
      </c>
      <c r="L63" s="385">
        <v>74</v>
      </c>
      <c r="M63" s="385">
        <v>75</v>
      </c>
      <c r="N63" s="385">
        <v>66</v>
      </c>
      <c r="O63" s="385">
        <v>73</v>
      </c>
    </row>
    <row r="64" spans="1:15" ht="30" x14ac:dyDescent="0.25">
      <c r="A64" s="180" t="s">
        <v>3209</v>
      </c>
      <c r="B64" s="180" t="s">
        <v>3218</v>
      </c>
      <c r="C64" s="180" t="s">
        <v>3154</v>
      </c>
      <c r="D64" s="181">
        <v>65</v>
      </c>
      <c r="E64" s="181">
        <v>55</v>
      </c>
      <c r="F64" s="453"/>
      <c r="G64" s="385">
        <v>66</v>
      </c>
      <c r="H64" s="385">
        <v>60</v>
      </c>
      <c r="I64" s="385">
        <v>65</v>
      </c>
      <c r="J64" s="385">
        <v>66</v>
      </c>
      <c r="K64" s="385">
        <v>61</v>
      </c>
      <c r="L64" s="385">
        <v>65</v>
      </c>
      <c r="M64" s="385">
        <v>63</v>
      </c>
      <c r="N64" s="385">
        <v>58</v>
      </c>
      <c r="O64" s="385">
        <v>62</v>
      </c>
    </row>
    <row r="65" spans="1:15" ht="30" x14ac:dyDescent="0.25">
      <c r="A65" s="180" t="s">
        <v>3209</v>
      </c>
      <c r="B65" s="180" t="s">
        <v>3219</v>
      </c>
      <c r="C65" s="180" t="s">
        <v>3158</v>
      </c>
      <c r="D65" s="181"/>
      <c r="E65" s="181"/>
      <c r="F65" s="453"/>
      <c r="G65" s="385">
        <v>64</v>
      </c>
      <c r="H65" s="385">
        <v>60</v>
      </c>
      <c r="I65" s="385">
        <v>63</v>
      </c>
      <c r="J65" s="385">
        <v>64</v>
      </c>
      <c r="K65" s="385">
        <v>60</v>
      </c>
      <c r="L65" s="385">
        <v>63</v>
      </c>
      <c r="M65" s="385">
        <v>63</v>
      </c>
      <c r="N65" s="385">
        <v>57</v>
      </c>
      <c r="O65" s="385">
        <v>62</v>
      </c>
    </row>
    <row r="66" spans="1:15" ht="30" x14ac:dyDescent="0.25">
      <c r="A66" s="180" t="s">
        <v>3220</v>
      </c>
      <c r="B66" s="180" t="s">
        <v>3221</v>
      </c>
      <c r="C66" s="180" t="s">
        <v>3154</v>
      </c>
      <c r="D66" s="181">
        <v>65</v>
      </c>
      <c r="E66" s="181">
        <v>55</v>
      </c>
      <c r="F66" s="453"/>
      <c r="G66" s="385">
        <v>61</v>
      </c>
      <c r="H66" s="385">
        <v>58</v>
      </c>
      <c r="I66" s="385">
        <v>60</v>
      </c>
      <c r="J66" s="385">
        <v>73</v>
      </c>
      <c r="K66" s="385">
        <v>75</v>
      </c>
      <c r="L66" s="385">
        <v>74</v>
      </c>
      <c r="M66" s="385">
        <v>64</v>
      </c>
      <c r="N66" s="385">
        <v>57</v>
      </c>
      <c r="O66" s="385">
        <v>63</v>
      </c>
    </row>
    <row r="67" spans="1:15" ht="30" x14ac:dyDescent="0.25">
      <c r="A67" s="180" t="s">
        <v>3220</v>
      </c>
      <c r="B67" s="180" t="s">
        <v>3222</v>
      </c>
      <c r="C67" s="180" t="s">
        <v>3163</v>
      </c>
      <c r="D67" s="181">
        <v>50</v>
      </c>
      <c r="E67" s="181">
        <v>40</v>
      </c>
      <c r="F67" s="453"/>
      <c r="G67" s="385">
        <v>78</v>
      </c>
      <c r="H67" s="385">
        <v>83</v>
      </c>
      <c r="I67" s="385">
        <v>80</v>
      </c>
      <c r="J67" s="385">
        <v>70</v>
      </c>
      <c r="K67" s="385">
        <v>65</v>
      </c>
      <c r="L67" s="385">
        <v>69</v>
      </c>
      <c r="M67" s="385">
        <v>69</v>
      </c>
      <c r="N67" s="385">
        <v>59</v>
      </c>
      <c r="O67" s="385">
        <v>67</v>
      </c>
    </row>
    <row r="68" spans="1:15" ht="30" x14ac:dyDescent="0.25">
      <c r="A68" s="180" t="s">
        <v>3220</v>
      </c>
      <c r="B68" s="180" t="s">
        <v>3223</v>
      </c>
      <c r="C68" s="180" t="s">
        <v>3163</v>
      </c>
      <c r="D68" s="489">
        <v>50</v>
      </c>
      <c r="E68" s="489">
        <v>40</v>
      </c>
      <c r="F68" s="453"/>
      <c r="G68" s="385">
        <v>74</v>
      </c>
      <c r="H68" s="385">
        <v>74</v>
      </c>
      <c r="I68" s="385">
        <v>74</v>
      </c>
      <c r="J68" s="385">
        <v>74</v>
      </c>
      <c r="K68" s="385">
        <v>74</v>
      </c>
      <c r="L68" s="385">
        <v>74</v>
      </c>
      <c r="M68" s="385">
        <v>77</v>
      </c>
      <c r="N68" s="385">
        <v>75</v>
      </c>
      <c r="O68" s="385">
        <v>76</v>
      </c>
    </row>
    <row r="69" spans="1:15" ht="30" x14ac:dyDescent="0.25">
      <c r="A69" s="180" t="s">
        <v>3220</v>
      </c>
      <c r="B69" s="180" t="s">
        <v>3224</v>
      </c>
      <c r="C69" s="180" t="s">
        <v>3154</v>
      </c>
      <c r="D69" s="181">
        <v>65</v>
      </c>
      <c r="E69" s="181">
        <v>55</v>
      </c>
      <c r="F69" s="453"/>
      <c r="G69" s="385">
        <v>70</v>
      </c>
      <c r="H69" s="385">
        <v>70</v>
      </c>
      <c r="I69" s="385">
        <v>70</v>
      </c>
      <c r="J69" s="385">
        <v>70</v>
      </c>
      <c r="K69" s="385">
        <v>69</v>
      </c>
      <c r="L69" s="385">
        <v>70</v>
      </c>
      <c r="M69" s="385">
        <v>68</v>
      </c>
      <c r="N69" s="385">
        <v>64</v>
      </c>
      <c r="O69" s="385">
        <v>67</v>
      </c>
    </row>
    <row r="70" spans="1:15" ht="30" x14ac:dyDescent="0.25">
      <c r="A70" s="180" t="s">
        <v>3220</v>
      </c>
      <c r="B70" s="180" t="s">
        <v>3225</v>
      </c>
      <c r="C70" s="180" t="s">
        <v>3154</v>
      </c>
      <c r="D70" s="181">
        <v>65</v>
      </c>
      <c r="E70" s="181">
        <v>55</v>
      </c>
      <c r="F70" s="453"/>
      <c r="G70" s="385">
        <v>66</v>
      </c>
      <c r="H70" s="385">
        <v>61</v>
      </c>
      <c r="I70" s="385">
        <v>65</v>
      </c>
      <c r="J70" s="385">
        <v>69</v>
      </c>
      <c r="K70" s="385">
        <v>67</v>
      </c>
      <c r="L70" s="385">
        <v>68</v>
      </c>
      <c r="M70" s="385">
        <v>71</v>
      </c>
      <c r="N70" s="385">
        <v>70</v>
      </c>
      <c r="O70" s="385">
        <v>71</v>
      </c>
    </row>
    <row r="71" spans="1:15" ht="30" x14ac:dyDescent="0.25">
      <c r="A71" s="180" t="s">
        <v>3220</v>
      </c>
      <c r="B71" s="180" t="s">
        <v>3226</v>
      </c>
      <c r="C71" s="180" t="s">
        <v>3156</v>
      </c>
      <c r="D71" s="181">
        <v>75</v>
      </c>
      <c r="E71" s="181">
        <v>70</v>
      </c>
      <c r="F71" s="453"/>
      <c r="G71" s="385">
        <v>62</v>
      </c>
      <c r="H71" s="385">
        <v>57</v>
      </c>
      <c r="I71" s="385">
        <v>61</v>
      </c>
      <c r="J71" s="385">
        <v>66</v>
      </c>
      <c r="K71" s="385">
        <v>69</v>
      </c>
      <c r="L71" s="385">
        <v>67</v>
      </c>
      <c r="M71" s="385">
        <v>62</v>
      </c>
      <c r="N71" s="385">
        <v>56</v>
      </c>
      <c r="O71" s="385">
        <v>60</v>
      </c>
    </row>
    <row r="72" spans="1:15" ht="30" x14ac:dyDescent="0.25">
      <c r="A72" s="180" t="s">
        <v>3220</v>
      </c>
      <c r="B72" s="180" t="s">
        <v>3227</v>
      </c>
      <c r="C72" s="180" t="s">
        <v>3154</v>
      </c>
      <c r="D72" s="181"/>
      <c r="E72" s="181"/>
      <c r="F72" s="453"/>
      <c r="G72" s="385">
        <v>72</v>
      </c>
      <c r="H72" s="385">
        <v>67</v>
      </c>
      <c r="I72" s="385">
        <v>71</v>
      </c>
      <c r="J72" s="385">
        <v>73</v>
      </c>
      <c r="K72" s="385">
        <v>68</v>
      </c>
      <c r="L72" s="385">
        <v>72</v>
      </c>
      <c r="M72" s="385">
        <v>73</v>
      </c>
      <c r="N72" s="385">
        <v>69</v>
      </c>
      <c r="O72" s="385">
        <v>72</v>
      </c>
    </row>
    <row r="73" spans="1:15" ht="30" x14ac:dyDescent="0.25">
      <c r="A73" s="180" t="s">
        <v>3220</v>
      </c>
      <c r="B73" s="180" t="s">
        <v>3228</v>
      </c>
      <c r="C73" s="180" t="s">
        <v>3156</v>
      </c>
      <c r="D73" s="181">
        <v>75</v>
      </c>
      <c r="E73" s="181">
        <v>70</v>
      </c>
      <c r="F73" s="453"/>
      <c r="G73" s="385">
        <v>59</v>
      </c>
      <c r="H73" s="385">
        <v>55</v>
      </c>
      <c r="I73" s="385">
        <v>58</v>
      </c>
      <c r="J73" s="385">
        <v>60</v>
      </c>
      <c r="K73" s="385">
        <v>57</v>
      </c>
      <c r="L73" s="385">
        <v>59</v>
      </c>
      <c r="M73" s="385">
        <v>60</v>
      </c>
      <c r="N73" s="385">
        <v>57</v>
      </c>
      <c r="O73" s="385">
        <v>59</v>
      </c>
    </row>
    <row r="74" spans="1:15" ht="30" x14ac:dyDescent="0.25">
      <c r="A74" s="180" t="s">
        <v>3220</v>
      </c>
      <c r="B74" s="180" t="s">
        <v>3229</v>
      </c>
      <c r="C74" s="180" t="s">
        <v>3158</v>
      </c>
      <c r="D74" s="181">
        <v>55</v>
      </c>
      <c r="E74" s="181">
        <v>45</v>
      </c>
      <c r="F74" s="453"/>
      <c r="G74" s="385">
        <v>64</v>
      </c>
      <c r="H74" s="385">
        <v>60</v>
      </c>
      <c r="I74" s="385">
        <v>63</v>
      </c>
      <c r="J74" s="385">
        <v>64</v>
      </c>
      <c r="K74" s="385">
        <v>58</v>
      </c>
      <c r="L74" s="385">
        <v>63</v>
      </c>
      <c r="M74" s="385">
        <v>67</v>
      </c>
      <c r="N74" s="385">
        <v>63</v>
      </c>
      <c r="O74" s="385">
        <v>66</v>
      </c>
    </row>
    <row r="75" spans="1:15" ht="28.5" customHeight="1" x14ac:dyDescent="0.25">
      <c r="A75" s="180" t="s">
        <v>3220</v>
      </c>
      <c r="B75" s="180" t="s">
        <v>3230</v>
      </c>
      <c r="C75" s="180" t="s">
        <v>3156</v>
      </c>
      <c r="D75" s="181">
        <v>75</v>
      </c>
      <c r="E75" s="181">
        <v>70</v>
      </c>
      <c r="F75" s="453"/>
      <c r="G75" s="455">
        <v>71</v>
      </c>
      <c r="H75" s="385">
        <v>68</v>
      </c>
      <c r="I75" s="385">
        <v>70</v>
      </c>
      <c r="J75" s="385">
        <v>72</v>
      </c>
      <c r="K75" s="385">
        <v>67</v>
      </c>
      <c r="L75" s="385">
        <v>70</v>
      </c>
      <c r="M75" s="385">
        <v>71</v>
      </c>
      <c r="N75" s="385">
        <v>68</v>
      </c>
      <c r="O75" s="385">
        <v>70</v>
      </c>
    </row>
    <row r="76" spans="1:15" ht="28.5" customHeight="1" x14ac:dyDescent="0.25">
      <c r="A76" s="215" t="s">
        <v>3189</v>
      </c>
      <c r="B76" s="215" t="s">
        <v>3716</v>
      </c>
      <c r="C76" s="180"/>
      <c r="D76" s="181">
        <v>65</v>
      </c>
      <c r="E76" s="181">
        <v>55</v>
      </c>
      <c r="F76" s="453"/>
      <c r="G76" s="454"/>
      <c r="H76" s="454"/>
      <c r="I76" s="454"/>
      <c r="J76" s="454"/>
      <c r="K76" s="454"/>
      <c r="L76" s="454"/>
      <c r="M76" s="454"/>
      <c r="N76" s="454"/>
      <c r="O76" s="454"/>
    </row>
    <row r="77" spans="1:15" ht="28.5" customHeight="1" x14ac:dyDescent="0.25">
      <c r="A77" s="180" t="s">
        <v>3209</v>
      </c>
      <c r="B77" s="215" t="s">
        <v>3718</v>
      </c>
      <c r="C77" s="180"/>
      <c r="D77" s="181">
        <v>65</v>
      </c>
      <c r="E77" s="181">
        <v>55</v>
      </c>
      <c r="F77" s="453"/>
      <c r="G77" s="454"/>
      <c r="H77" s="454"/>
      <c r="I77" s="454"/>
      <c r="J77" s="454"/>
      <c r="K77" s="454"/>
      <c r="L77" s="454"/>
      <c r="M77" s="454"/>
      <c r="N77" s="454"/>
      <c r="O77" s="454"/>
    </row>
    <row r="78" spans="1:15" s="200" customFormat="1" ht="25.5" customHeight="1" x14ac:dyDescent="0.25">
      <c r="A78" s="678" t="s">
        <v>3745</v>
      </c>
      <c r="B78" s="678"/>
      <c r="C78" s="678"/>
      <c r="D78" s="678"/>
      <c r="E78" s="678"/>
      <c r="F78" s="678"/>
      <c r="G78" s="678"/>
      <c r="H78" s="678"/>
      <c r="I78" s="678"/>
      <c r="J78" s="678"/>
      <c r="K78" s="678"/>
      <c r="L78" s="678"/>
      <c r="M78" s="678"/>
      <c r="N78" s="678"/>
      <c r="O78" s="678"/>
    </row>
    <row r="79" spans="1:15" x14ac:dyDescent="0.25">
      <c r="A79" s="182" t="s">
        <v>3231</v>
      </c>
    </row>
    <row r="80" spans="1:15" ht="14.25" customHeight="1" x14ac:dyDescent="0.25">
      <c r="A80" s="676" t="s">
        <v>3232</v>
      </c>
      <c r="B80" s="676"/>
      <c r="C80" s="676"/>
      <c r="D80" s="676"/>
      <c r="E80" s="676"/>
      <c r="F80" s="676"/>
      <c r="G80" s="676"/>
      <c r="H80" s="676"/>
      <c r="I80" s="676"/>
      <c r="J80" s="676"/>
      <c r="K80" s="676"/>
      <c r="L80" s="676"/>
      <c r="M80" s="676"/>
      <c r="N80" s="676"/>
      <c r="O80" s="676"/>
    </row>
    <row r="81" spans="1:15" ht="14.25" customHeight="1" x14ac:dyDescent="0.25">
      <c r="A81" s="676" t="s">
        <v>3233</v>
      </c>
      <c r="B81" s="676"/>
      <c r="C81" s="676"/>
      <c r="D81" s="676"/>
      <c r="E81" s="676"/>
      <c r="F81" s="676"/>
      <c r="G81" s="676"/>
      <c r="H81" s="676"/>
      <c r="I81" s="676"/>
      <c r="J81" s="676"/>
      <c r="K81" s="676"/>
      <c r="L81" s="676"/>
      <c r="M81" s="676"/>
      <c r="N81" s="676"/>
      <c r="O81" s="676"/>
    </row>
    <row r="82" spans="1:15" x14ac:dyDescent="0.25">
      <c r="A82" s="676" t="s">
        <v>3234</v>
      </c>
      <c r="B82" s="676"/>
      <c r="C82" s="676"/>
      <c r="D82" s="676"/>
      <c r="E82" s="676"/>
      <c r="F82" s="676"/>
      <c r="G82" s="676"/>
      <c r="H82" s="676"/>
      <c r="I82" s="676"/>
      <c r="J82" s="676"/>
      <c r="K82" s="676"/>
      <c r="L82" s="676"/>
      <c r="M82" s="676"/>
      <c r="N82" s="676"/>
      <c r="O82" s="676"/>
    </row>
    <row r="83" spans="1:15" ht="14.25" customHeight="1" x14ac:dyDescent="0.25">
      <c r="A83" s="677" t="s">
        <v>3235</v>
      </c>
      <c r="B83" s="677"/>
      <c r="C83" s="677"/>
      <c r="D83" s="677"/>
      <c r="E83" s="677"/>
      <c r="F83" s="677"/>
      <c r="G83" s="677"/>
      <c r="H83" s="677"/>
      <c r="I83" s="677"/>
      <c r="J83" s="677"/>
      <c r="K83" s="677"/>
      <c r="L83" s="677"/>
      <c r="M83" s="677"/>
      <c r="N83" s="677"/>
      <c r="O83" s="677"/>
    </row>
    <row r="84" spans="1:15" ht="17.25" customHeight="1" x14ac:dyDescent="0.25">
      <c r="A84" s="676" t="s">
        <v>3236</v>
      </c>
      <c r="B84" s="676"/>
      <c r="C84" s="676"/>
      <c r="D84" s="676"/>
      <c r="E84" s="676"/>
      <c r="F84" s="676"/>
      <c r="G84" s="676"/>
      <c r="H84" s="676"/>
      <c r="I84" s="676"/>
      <c r="J84" s="676"/>
      <c r="K84" s="676"/>
      <c r="L84" s="676"/>
      <c r="M84" s="676"/>
      <c r="N84" s="676"/>
      <c r="O84" s="676"/>
    </row>
    <row r="85" spans="1:15" ht="14.25" customHeight="1" x14ac:dyDescent="0.25">
      <c r="A85" s="677" t="s">
        <v>3237</v>
      </c>
      <c r="B85" s="677"/>
      <c r="C85" s="677"/>
      <c r="D85" s="677"/>
      <c r="E85" s="677"/>
      <c r="F85" s="677"/>
      <c r="G85" s="677"/>
      <c r="H85" s="677"/>
      <c r="I85" s="677"/>
      <c r="J85" s="677"/>
      <c r="K85" s="677"/>
      <c r="L85" s="677"/>
      <c r="M85" s="677"/>
      <c r="N85" s="677"/>
      <c r="O85" s="677"/>
    </row>
    <row r="90" spans="1:15" x14ac:dyDescent="0.25">
      <c r="G90" s="461" t="s">
        <v>3719</v>
      </c>
    </row>
  </sheetData>
  <mergeCells count="17">
    <mergeCell ref="A78:O78"/>
    <mergeCell ref="A1:O1"/>
    <mergeCell ref="A2:O2"/>
    <mergeCell ref="A4:A5"/>
    <mergeCell ref="B4:B5"/>
    <mergeCell ref="G4:I4"/>
    <mergeCell ref="J4:L4"/>
    <mergeCell ref="M4:O4"/>
    <mergeCell ref="A3:O3"/>
    <mergeCell ref="C4:C5"/>
    <mergeCell ref="D4:F4"/>
    <mergeCell ref="A84:O84"/>
    <mergeCell ref="A85:O85"/>
    <mergeCell ref="A80:O80"/>
    <mergeCell ref="A81:O81"/>
    <mergeCell ref="A82:O82"/>
    <mergeCell ref="A83:O83"/>
  </mergeCells>
  <conditionalFormatting sqref="A6:A75 A77 B6:XFD77">
    <cfRule type="expression" dxfId="5" priority="2">
      <formula>MOD(ROW(),3)=1</formula>
    </cfRule>
  </conditionalFormatting>
  <hyperlinks>
    <hyperlink ref="G90" r:id="rId1"/>
  </hyperlinks>
  <printOptions horizontalCentered="1"/>
  <pageMargins left="0.47244094488188981" right="0.47244094488188981" top="0.74803149606299213" bottom="0.74803149606299213" header="0.31496062992125984" footer="0.31496062992125984"/>
  <pageSetup paperSize="9" scale="65" fitToHeight="0" orientation="landscape" r:id="rId2"/>
  <headerFooter>
    <oddHeader>&amp;C</oddHeader>
  </headerFooter>
  <rowBreaks count="3" manualBreakCount="3">
    <brk id="23" max="11" man="1"/>
    <brk id="43" max="11" man="1"/>
    <brk id="63" max="11" man="1"/>
  </rowBreaks>
  <colBreaks count="1" manualBreakCount="1">
    <brk id="15" max="1048575" man="1"/>
  </colBreaks>
  <legacyDrawingHF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O108"/>
  <sheetViews>
    <sheetView view="pageBreakPreview" zoomScale="95" zoomScaleSheetLayoutView="95" workbookViewId="0">
      <selection activeCell="Q84" sqref="Q84"/>
    </sheetView>
  </sheetViews>
  <sheetFormatPr defaultColWidth="8" defaultRowHeight="15" x14ac:dyDescent="0.25"/>
  <cols>
    <col min="1" max="1" width="6.28515625" style="232" customWidth="1"/>
    <col min="2" max="2" width="20.5703125" style="232" customWidth="1"/>
    <col min="3" max="3" width="10.7109375" style="232" customWidth="1"/>
    <col min="4" max="5" width="10.28515625" style="232" customWidth="1"/>
    <col min="6" max="6" width="11.140625" style="232" customWidth="1"/>
    <col min="7" max="9" width="10.7109375" style="232" customWidth="1"/>
    <col min="10" max="11" width="10" style="232" customWidth="1"/>
    <col min="12" max="12" width="11.85546875" style="232" customWidth="1"/>
    <col min="13" max="14" width="9.140625" style="232" customWidth="1"/>
    <col min="15" max="15" width="26.42578125" style="232" customWidth="1"/>
    <col min="16" max="16384" width="8" style="232"/>
  </cols>
  <sheetData>
    <row r="1" spans="1:15" ht="39.75" customHeight="1" x14ac:dyDescent="0.25">
      <c r="A1" s="683" t="s">
        <v>3801</v>
      </c>
      <c r="B1" s="683"/>
      <c r="C1" s="683"/>
      <c r="D1" s="683"/>
      <c r="E1" s="683"/>
      <c r="F1" s="683"/>
      <c r="G1" s="683"/>
      <c r="H1" s="683"/>
      <c r="I1" s="683"/>
      <c r="J1" s="683"/>
      <c r="K1" s="683"/>
      <c r="L1" s="683"/>
      <c r="M1" s="683"/>
      <c r="N1" s="683"/>
      <c r="O1" s="683"/>
    </row>
    <row r="2" spans="1:15" s="387" customFormat="1" ht="33" customHeight="1" x14ac:dyDescent="0.25">
      <c r="A2" s="684" t="s">
        <v>3077</v>
      </c>
      <c r="B2" s="684" t="s">
        <v>3492</v>
      </c>
      <c r="C2" s="685" t="s">
        <v>3512</v>
      </c>
      <c r="D2" s="686"/>
      <c r="E2" s="687"/>
      <c r="F2" s="685" t="s">
        <v>3513</v>
      </c>
      <c r="G2" s="686"/>
      <c r="H2" s="687"/>
      <c r="I2" s="685" t="s">
        <v>3514</v>
      </c>
      <c r="J2" s="686"/>
      <c r="K2" s="687"/>
      <c r="L2" s="688" t="s">
        <v>3491</v>
      </c>
      <c r="M2" s="689"/>
      <c r="N2" s="690"/>
      <c r="O2" s="691" t="s">
        <v>3490</v>
      </c>
    </row>
    <row r="3" spans="1:15" s="387" customFormat="1" ht="19.5" customHeight="1" x14ac:dyDescent="0.25">
      <c r="A3" s="684"/>
      <c r="B3" s="684"/>
      <c r="C3" s="463">
        <v>2009</v>
      </c>
      <c r="D3" s="463">
        <v>2013</v>
      </c>
      <c r="E3" s="463">
        <v>2018</v>
      </c>
      <c r="F3" s="463">
        <v>2009</v>
      </c>
      <c r="G3" s="463">
        <v>2013</v>
      </c>
      <c r="H3" s="463">
        <v>2018</v>
      </c>
      <c r="I3" s="463">
        <v>2009</v>
      </c>
      <c r="J3" s="463">
        <v>2013</v>
      </c>
      <c r="K3" s="463">
        <v>2018</v>
      </c>
      <c r="L3" s="463">
        <v>2009</v>
      </c>
      <c r="M3" s="463">
        <v>2013</v>
      </c>
      <c r="N3" s="463">
        <v>2018</v>
      </c>
      <c r="O3" s="692"/>
    </row>
    <row r="4" spans="1:15" ht="17.25" customHeight="1" x14ac:dyDescent="0.25">
      <c r="A4" s="388">
        <v>1</v>
      </c>
      <c r="B4" s="389" t="s">
        <v>3489</v>
      </c>
      <c r="C4" s="389">
        <v>59</v>
      </c>
      <c r="D4" s="389">
        <v>57</v>
      </c>
      <c r="E4" s="389">
        <v>60</v>
      </c>
      <c r="F4" s="389">
        <v>63.75</v>
      </c>
      <c r="G4" s="389">
        <v>55</v>
      </c>
      <c r="H4" s="389">
        <v>66.88</v>
      </c>
      <c r="I4" s="389">
        <v>59.5</v>
      </c>
      <c r="J4" s="389">
        <v>49.5</v>
      </c>
      <c r="K4" s="389">
        <v>47</v>
      </c>
      <c r="L4" s="389">
        <v>76.48</v>
      </c>
      <c r="M4" s="389">
        <v>68.709999999999994</v>
      </c>
      <c r="N4" s="389">
        <v>76.22</v>
      </c>
      <c r="O4" s="389" t="s">
        <v>3488</v>
      </c>
    </row>
    <row r="5" spans="1:15" x14ac:dyDescent="0.25">
      <c r="A5" s="388">
        <v>2</v>
      </c>
      <c r="B5" s="389" t="s">
        <v>3487</v>
      </c>
      <c r="C5" s="389">
        <v>62.75</v>
      </c>
      <c r="D5" s="389">
        <v>49.75</v>
      </c>
      <c r="E5" s="389">
        <v>53.5</v>
      </c>
      <c r="F5" s="389">
        <v>58</v>
      </c>
      <c r="G5" s="389">
        <v>60.5</v>
      </c>
      <c r="H5" s="389">
        <v>48.5</v>
      </c>
      <c r="I5" s="389">
        <v>58</v>
      </c>
      <c r="J5" s="389">
        <v>46</v>
      </c>
      <c r="K5" s="389">
        <v>16</v>
      </c>
      <c r="L5" s="389">
        <v>75.28</v>
      </c>
      <c r="M5" s="389">
        <v>69.540000000000006</v>
      </c>
      <c r="N5" s="389">
        <v>57.11</v>
      </c>
      <c r="O5" s="389" t="s">
        <v>3486</v>
      </c>
    </row>
    <row r="6" spans="1:15" ht="16.5" customHeight="1" x14ac:dyDescent="0.25">
      <c r="A6" s="388">
        <v>3</v>
      </c>
      <c r="B6" s="389" t="s">
        <v>3485</v>
      </c>
      <c r="C6" s="389">
        <v>53</v>
      </c>
      <c r="D6" s="389" t="s">
        <v>33</v>
      </c>
      <c r="E6" s="389">
        <v>56.25</v>
      </c>
      <c r="F6" s="389">
        <v>48</v>
      </c>
      <c r="G6" s="389" t="s">
        <v>33</v>
      </c>
      <c r="H6" s="389">
        <v>61.88</v>
      </c>
      <c r="I6" s="389">
        <v>48</v>
      </c>
      <c r="J6" s="389" t="s">
        <v>33</v>
      </c>
      <c r="K6" s="389">
        <v>11.88</v>
      </c>
      <c r="L6" s="389">
        <v>63.83</v>
      </c>
      <c r="M6" s="389" t="s">
        <v>33</v>
      </c>
      <c r="N6" s="389">
        <v>64.42</v>
      </c>
      <c r="O6" s="389" t="s">
        <v>3484</v>
      </c>
    </row>
    <row r="7" spans="1:15" ht="29.25" customHeight="1" x14ac:dyDescent="0.25">
      <c r="A7" s="388">
        <v>4</v>
      </c>
      <c r="B7" s="389" t="s">
        <v>3483</v>
      </c>
      <c r="C7" s="389">
        <v>64</v>
      </c>
      <c r="D7" s="389">
        <v>61.75</v>
      </c>
      <c r="E7" s="389">
        <v>44.75</v>
      </c>
      <c r="F7" s="389">
        <v>69</v>
      </c>
      <c r="G7" s="389">
        <v>60.5</v>
      </c>
      <c r="H7" s="389">
        <v>13.25</v>
      </c>
      <c r="I7" s="389">
        <v>65.75</v>
      </c>
      <c r="J7" s="389">
        <v>48</v>
      </c>
      <c r="K7" s="389">
        <v>23</v>
      </c>
      <c r="L7" s="389">
        <v>82.09</v>
      </c>
      <c r="M7" s="389">
        <v>72.86</v>
      </c>
      <c r="N7" s="389">
        <v>46.43</v>
      </c>
      <c r="O7" s="389" t="s">
        <v>3482</v>
      </c>
    </row>
    <row r="8" spans="1:15" x14ac:dyDescent="0.25">
      <c r="A8" s="388">
        <v>5</v>
      </c>
      <c r="B8" s="389" t="s">
        <v>3481</v>
      </c>
      <c r="C8" s="389">
        <v>72</v>
      </c>
      <c r="D8" s="389">
        <v>67.5</v>
      </c>
      <c r="E8" s="389">
        <v>72</v>
      </c>
      <c r="F8" s="389">
        <v>72.75</v>
      </c>
      <c r="G8" s="389">
        <v>68.75</v>
      </c>
      <c r="H8" s="389">
        <v>57.5</v>
      </c>
      <c r="I8" s="389">
        <v>75.75</v>
      </c>
      <c r="J8" s="389">
        <v>57.75</v>
      </c>
      <c r="K8" s="389">
        <v>51</v>
      </c>
      <c r="L8" s="389">
        <v>88.5</v>
      </c>
      <c r="M8" s="389">
        <v>80.930000000000007</v>
      </c>
      <c r="N8" s="389">
        <v>80.209999999999994</v>
      </c>
      <c r="O8" s="389" t="s">
        <v>3480</v>
      </c>
    </row>
    <row r="9" spans="1:15" ht="27.75" customHeight="1" x14ac:dyDescent="0.25">
      <c r="A9" s="388">
        <v>6</v>
      </c>
      <c r="B9" s="389" t="s">
        <v>3479</v>
      </c>
      <c r="C9" s="389">
        <v>58.38</v>
      </c>
      <c r="D9" s="389">
        <v>47.38</v>
      </c>
      <c r="E9" s="389">
        <v>54</v>
      </c>
      <c r="F9" s="389">
        <v>56.25</v>
      </c>
      <c r="G9" s="389">
        <v>40.5</v>
      </c>
      <c r="H9" s="389">
        <v>16.25</v>
      </c>
      <c r="I9" s="389">
        <v>50.5</v>
      </c>
      <c r="J9" s="389">
        <v>40.5</v>
      </c>
      <c r="K9" s="389">
        <v>13.75</v>
      </c>
      <c r="L9" s="389">
        <v>70.2</v>
      </c>
      <c r="M9" s="389">
        <v>56.01</v>
      </c>
      <c r="N9" s="389">
        <v>55.03</v>
      </c>
      <c r="O9" s="389" t="s">
        <v>3478</v>
      </c>
    </row>
    <row r="10" spans="1:15" ht="30" customHeight="1" x14ac:dyDescent="0.25">
      <c r="A10" s="388">
        <v>7</v>
      </c>
      <c r="B10" s="389" t="s">
        <v>3477</v>
      </c>
      <c r="C10" s="389">
        <v>64.75</v>
      </c>
      <c r="D10" s="389">
        <v>56.75</v>
      </c>
      <c r="E10" s="389">
        <v>45</v>
      </c>
      <c r="F10" s="389">
        <v>60.5</v>
      </c>
      <c r="G10" s="389">
        <v>55.5</v>
      </c>
      <c r="H10" s="389">
        <v>65.38</v>
      </c>
      <c r="I10" s="389">
        <v>59.5</v>
      </c>
      <c r="J10" s="389">
        <v>50.5</v>
      </c>
      <c r="K10" s="389">
        <v>28.75</v>
      </c>
      <c r="L10" s="389">
        <v>77.44</v>
      </c>
      <c r="M10" s="389">
        <v>68.87</v>
      </c>
      <c r="N10" s="389">
        <v>69.849999999999994</v>
      </c>
      <c r="O10" s="389" t="s">
        <v>3476</v>
      </c>
    </row>
    <row r="11" spans="1:15" x14ac:dyDescent="0.25">
      <c r="A11" s="388">
        <v>8</v>
      </c>
      <c r="B11" s="389" t="s">
        <v>3746</v>
      </c>
      <c r="C11" s="389" t="s">
        <v>33</v>
      </c>
      <c r="D11" s="389" t="s">
        <v>33</v>
      </c>
      <c r="E11" s="389">
        <v>59.5</v>
      </c>
      <c r="F11" s="389" t="s">
        <v>33</v>
      </c>
      <c r="G11" s="389" t="s">
        <v>33</v>
      </c>
      <c r="H11" s="389">
        <v>47</v>
      </c>
      <c r="I11" s="389" t="s">
        <v>33</v>
      </c>
      <c r="J11" s="389" t="s">
        <v>33</v>
      </c>
      <c r="K11" s="389">
        <v>42.75</v>
      </c>
      <c r="L11" s="389" t="s">
        <v>33</v>
      </c>
      <c r="M11" s="389" t="s">
        <v>33</v>
      </c>
      <c r="N11" s="389">
        <v>67.64</v>
      </c>
      <c r="O11" s="389" t="s">
        <v>3747</v>
      </c>
    </row>
    <row r="12" spans="1:15" ht="30" x14ac:dyDescent="0.25">
      <c r="A12" s="388">
        <v>9</v>
      </c>
      <c r="B12" s="389" t="s">
        <v>3475</v>
      </c>
      <c r="C12" s="389">
        <v>48</v>
      </c>
      <c r="D12" s="389" t="s">
        <v>33</v>
      </c>
      <c r="E12" s="389">
        <v>51.88</v>
      </c>
      <c r="F12" s="389">
        <v>52.5</v>
      </c>
      <c r="G12" s="389" t="s">
        <v>33</v>
      </c>
      <c r="H12" s="389">
        <v>25.63</v>
      </c>
      <c r="I12" s="389">
        <v>52.5</v>
      </c>
      <c r="J12" s="389" t="s">
        <v>33</v>
      </c>
      <c r="K12" s="389">
        <v>46.75</v>
      </c>
      <c r="L12" s="389">
        <v>64.47</v>
      </c>
      <c r="M12" s="389" t="s">
        <v>33</v>
      </c>
      <c r="N12" s="389">
        <v>57.64</v>
      </c>
      <c r="O12" s="389" t="s">
        <v>3474</v>
      </c>
    </row>
    <row r="13" spans="1:15" ht="30" x14ac:dyDescent="0.25">
      <c r="A13" s="388">
        <v>10</v>
      </c>
      <c r="B13" s="389" t="s">
        <v>3473</v>
      </c>
      <c r="C13" s="389">
        <v>56</v>
      </c>
      <c r="D13" s="389" t="s">
        <v>33</v>
      </c>
      <c r="E13" s="389">
        <v>63</v>
      </c>
      <c r="F13" s="389">
        <v>54.5</v>
      </c>
      <c r="G13" s="389" t="s">
        <v>33</v>
      </c>
      <c r="H13" s="389">
        <v>63.75</v>
      </c>
      <c r="I13" s="389">
        <v>54.5</v>
      </c>
      <c r="J13" s="389" t="s">
        <v>33</v>
      </c>
      <c r="K13" s="389">
        <v>19.75</v>
      </c>
      <c r="L13" s="389">
        <v>69.069999999999993</v>
      </c>
      <c r="M13" s="389" t="s">
        <v>33</v>
      </c>
      <c r="N13" s="389">
        <v>68.260000000000005</v>
      </c>
      <c r="O13" s="389" t="s">
        <v>3472</v>
      </c>
    </row>
    <row r="14" spans="1:15" x14ac:dyDescent="0.25">
      <c r="A14" s="388">
        <v>11</v>
      </c>
      <c r="B14" s="389" t="s">
        <v>3471</v>
      </c>
      <c r="C14" s="389">
        <v>51</v>
      </c>
      <c r="D14" s="389" t="s">
        <v>33</v>
      </c>
      <c r="E14" s="389">
        <v>63</v>
      </c>
      <c r="F14" s="389">
        <v>56.5</v>
      </c>
      <c r="G14" s="389" t="s">
        <v>33</v>
      </c>
      <c r="H14" s="389">
        <v>62.75</v>
      </c>
      <c r="I14" s="389">
        <v>54.5</v>
      </c>
      <c r="J14" s="389" t="s">
        <v>33</v>
      </c>
      <c r="K14" s="389">
        <v>25.5</v>
      </c>
      <c r="L14" s="389">
        <v>68.59</v>
      </c>
      <c r="M14" s="389" t="s">
        <v>33</v>
      </c>
      <c r="N14" s="389">
        <v>68.92</v>
      </c>
      <c r="O14" s="389" t="s">
        <v>3470</v>
      </c>
    </row>
    <row r="15" spans="1:15" ht="30" x14ac:dyDescent="0.25">
      <c r="A15" s="388">
        <v>12</v>
      </c>
      <c r="B15" s="389" t="s">
        <v>3469</v>
      </c>
      <c r="C15" s="389">
        <v>62.75</v>
      </c>
      <c r="D15" s="389">
        <v>37.380000000000003</v>
      </c>
      <c r="E15" s="389">
        <v>45</v>
      </c>
      <c r="F15" s="389">
        <v>56.5</v>
      </c>
      <c r="G15" s="389">
        <v>35.5</v>
      </c>
      <c r="H15" s="389">
        <v>52</v>
      </c>
      <c r="I15" s="389">
        <v>45.5</v>
      </c>
      <c r="J15" s="389">
        <v>35.5</v>
      </c>
      <c r="K15" s="389">
        <v>30</v>
      </c>
      <c r="L15" s="389">
        <v>72.33</v>
      </c>
      <c r="M15" s="389">
        <v>45.27</v>
      </c>
      <c r="N15" s="389">
        <v>58.48</v>
      </c>
      <c r="O15" s="389" t="s">
        <v>3468</v>
      </c>
    </row>
    <row r="16" spans="1:15" x14ac:dyDescent="0.25">
      <c r="A16" s="388">
        <v>13</v>
      </c>
      <c r="B16" s="389" t="s">
        <v>3467</v>
      </c>
      <c r="C16" s="389">
        <v>54.5</v>
      </c>
      <c r="D16" s="389">
        <v>30.75</v>
      </c>
      <c r="E16" s="389">
        <v>61</v>
      </c>
      <c r="F16" s="389">
        <v>57.5</v>
      </c>
      <c r="G16" s="389">
        <v>57.5</v>
      </c>
      <c r="H16" s="389">
        <v>15.5</v>
      </c>
      <c r="I16" s="389">
        <v>57.75</v>
      </c>
      <c r="J16" s="389">
        <v>40.5</v>
      </c>
      <c r="K16" s="389">
        <v>15.5</v>
      </c>
      <c r="L16" s="389">
        <v>70.989999999999995</v>
      </c>
      <c r="M16" s="389">
        <v>62.79</v>
      </c>
      <c r="N16" s="389">
        <v>61.94</v>
      </c>
      <c r="O16" s="389" t="s">
        <v>3466</v>
      </c>
    </row>
    <row r="17" spans="1:15" ht="30" x14ac:dyDescent="0.25">
      <c r="A17" s="388">
        <v>14</v>
      </c>
      <c r="B17" s="389" t="s">
        <v>3465</v>
      </c>
      <c r="C17" s="389">
        <v>44</v>
      </c>
      <c r="D17" s="389" t="s">
        <v>33</v>
      </c>
      <c r="E17" s="389">
        <v>43</v>
      </c>
      <c r="F17" s="389">
        <v>35</v>
      </c>
      <c r="G17" s="389" t="s">
        <v>33</v>
      </c>
      <c r="H17" s="389">
        <v>32.75</v>
      </c>
      <c r="I17" s="389">
        <v>33.5</v>
      </c>
      <c r="J17" s="389" t="s">
        <v>33</v>
      </c>
      <c r="K17" s="389">
        <v>19.75</v>
      </c>
      <c r="L17" s="389">
        <v>50.57</v>
      </c>
      <c r="M17" s="389" t="s">
        <v>33</v>
      </c>
      <c r="N17" s="389">
        <v>46.69</v>
      </c>
      <c r="O17" s="389" t="s">
        <v>3464</v>
      </c>
    </row>
    <row r="18" spans="1:15" x14ac:dyDescent="0.25">
      <c r="A18" s="388">
        <v>15</v>
      </c>
      <c r="B18" s="389" t="s">
        <v>3463</v>
      </c>
      <c r="C18" s="389">
        <v>71</v>
      </c>
      <c r="D18" s="389">
        <v>62.75</v>
      </c>
      <c r="E18" s="389">
        <v>66.5</v>
      </c>
      <c r="F18" s="389">
        <v>69</v>
      </c>
      <c r="G18" s="389">
        <v>46</v>
      </c>
      <c r="H18" s="389">
        <v>71</v>
      </c>
      <c r="I18" s="389">
        <v>59.5</v>
      </c>
      <c r="J18" s="389">
        <v>46</v>
      </c>
      <c r="K18" s="389">
        <v>44.75</v>
      </c>
      <c r="L18" s="389">
        <v>82.91</v>
      </c>
      <c r="M18" s="389">
        <v>70.63</v>
      </c>
      <c r="N18" s="389">
        <v>79.63</v>
      </c>
      <c r="O18" s="389" t="s">
        <v>3462</v>
      </c>
    </row>
    <row r="19" spans="1:15" x14ac:dyDescent="0.25">
      <c r="A19" s="388">
        <v>16</v>
      </c>
      <c r="B19" s="389" t="s">
        <v>3461</v>
      </c>
      <c r="C19" s="389">
        <v>58.75</v>
      </c>
      <c r="D19" s="389" t="s">
        <v>33</v>
      </c>
      <c r="E19" s="389">
        <v>31</v>
      </c>
      <c r="F19" s="389">
        <v>49</v>
      </c>
      <c r="G19" s="389" t="s">
        <v>33</v>
      </c>
      <c r="H19" s="389">
        <v>60</v>
      </c>
      <c r="I19" s="389">
        <v>44</v>
      </c>
      <c r="J19" s="389" t="s">
        <v>33</v>
      </c>
      <c r="K19" s="389">
        <v>45.5</v>
      </c>
      <c r="L19" s="389">
        <v>67.64</v>
      </c>
      <c r="M19" s="389" t="s">
        <v>33</v>
      </c>
      <c r="N19" s="389">
        <v>65.64</v>
      </c>
      <c r="O19" s="389" t="s">
        <v>3460</v>
      </c>
    </row>
    <row r="20" spans="1:15" ht="30" x14ac:dyDescent="0.25">
      <c r="A20" s="388">
        <v>17</v>
      </c>
      <c r="B20" s="389" t="s">
        <v>3459</v>
      </c>
      <c r="C20" s="389">
        <v>42</v>
      </c>
      <c r="D20" s="389" t="s">
        <v>33</v>
      </c>
      <c r="E20" s="389">
        <v>79.5</v>
      </c>
      <c r="F20" s="389">
        <v>33.5</v>
      </c>
      <c r="G20" s="389" t="s">
        <v>33</v>
      </c>
      <c r="H20" s="389">
        <v>76</v>
      </c>
      <c r="I20" s="389">
        <v>36.5</v>
      </c>
      <c r="J20" s="389" t="s">
        <v>33</v>
      </c>
      <c r="K20" s="389">
        <v>36.75</v>
      </c>
      <c r="L20" s="389">
        <v>49.09</v>
      </c>
      <c r="M20" s="389" t="s">
        <v>33</v>
      </c>
      <c r="N20" s="389">
        <v>85.23</v>
      </c>
      <c r="O20" s="389" t="s">
        <v>3458</v>
      </c>
    </row>
    <row r="21" spans="1:15" x14ac:dyDescent="0.25">
      <c r="A21" s="388">
        <v>18</v>
      </c>
      <c r="B21" s="389" t="s">
        <v>3457</v>
      </c>
      <c r="C21" s="389">
        <v>39</v>
      </c>
      <c r="D21" s="389" t="s">
        <v>33</v>
      </c>
      <c r="E21" s="389">
        <v>67</v>
      </c>
      <c r="F21" s="389">
        <v>34.5</v>
      </c>
      <c r="G21" s="389" t="s">
        <v>33</v>
      </c>
      <c r="H21" s="389">
        <v>70.5</v>
      </c>
      <c r="I21" s="389">
        <v>34.5</v>
      </c>
      <c r="J21" s="389" t="s">
        <v>33</v>
      </c>
      <c r="K21" s="389">
        <v>39.5</v>
      </c>
      <c r="L21" s="389">
        <v>46.26</v>
      </c>
      <c r="M21" s="389" t="s">
        <v>33</v>
      </c>
      <c r="N21" s="389">
        <v>78.31</v>
      </c>
      <c r="O21" s="389" t="s">
        <v>3456</v>
      </c>
    </row>
    <row r="22" spans="1:15" ht="30" x14ac:dyDescent="0.25">
      <c r="A22" s="388">
        <v>19</v>
      </c>
      <c r="B22" s="389" t="s">
        <v>3455</v>
      </c>
      <c r="C22" s="389">
        <v>70.75</v>
      </c>
      <c r="D22" s="389">
        <v>51.75</v>
      </c>
      <c r="E22" s="389">
        <v>75</v>
      </c>
      <c r="F22" s="389">
        <v>67.5</v>
      </c>
      <c r="G22" s="389">
        <v>50.5</v>
      </c>
      <c r="H22" s="389">
        <v>23.75</v>
      </c>
      <c r="I22" s="389">
        <v>66.5</v>
      </c>
      <c r="J22" s="389">
        <v>75.5</v>
      </c>
      <c r="K22" s="389">
        <v>23.75</v>
      </c>
      <c r="L22" s="389">
        <v>83.88</v>
      </c>
      <c r="M22" s="389">
        <v>81.900000000000006</v>
      </c>
      <c r="N22" s="389">
        <v>76.41</v>
      </c>
      <c r="O22" s="389" t="s">
        <v>3454</v>
      </c>
    </row>
    <row r="23" spans="1:15" ht="30" x14ac:dyDescent="0.25">
      <c r="A23" s="388">
        <v>20</v>
      </c>
      <c r="B23" s="389" t="s">
        <v>3453</v>
      </c>
      <c r="C23" s="389">
        <v>59.75</v>
      </c>
      <c r="D23" s="389" t="s">
        <v>33</v>
      </c>
      <c r="E23" s="389">
        <v>52.25</v>
      </c>
      <c r="F23" s="389">
        <v>50.75</v>
      </c>
      <c r="G23" s="389" t="s">
        <v>33</v>
      </c>
      <c r="H23" s="389">
        <v>50.75</v>
      </c>
      <c r="I23" s="389">
        <v>46</v>
      </c>
      <c r="J23" s="389" t="s">
        <v>33</v>
      </c>
      <c r="K23" s="389">
        <v>10</v>
      </c>
      <c r="L23" s="389">
        <v>69.19</v>
      </c>
      <c r="M23" s="389" t="s">
        <v>33</v>
      </c>
      <c r="N23" s="389">
        <v>54.67</v>
      </c>
      <c r="O23" s="389" t="s">
        <v>3452</v>
      </c>
    </row>
    <row r="24" spans="1:15" ht="30" x14ac:dyDescent="0.25">
      <c r="A24" s="388">
        <v>21</v>
      </c>
      <c r="B24" s="389" t="s">
        <v>3451</v>
      </c>
      <c r="C24" s="389">
        <v>57</v>
      </c>
      <c r="D24" s="389">
        <v>48</v>
      </c>
      <c r="E24" s="389">
        <v>47.38</v>
      </c>
      <c r="F24" s="389">
        <v>64</v>
      </c>
      <c r="G24" s="389">
        <v>45.5</v>
      </c>
      <c r="H24" s="389">
        <v>35.880000000000003</v>
      </c>
      <c r="I24" s="389">
        <v>54</v>
      </c>
      <c r="J24" s="389">
        <v>42</v>
      </c>
      <c r="K24" s="389">
        <v>29.5</v>
      </c>
      <c r="L24" s="389">
        <v>75.08</v>
      </c>
      <c r="M24" s="389">
        <v>57.94</v>
      </c>
      <c r="N24" s="389">
        <v>52.94</v>
      </c>
      <c r="O24" s="389" t="s">
        <v>3450</v>
      </c>
    </row>
    <row r="25" spans="1:15" ht="30" customHeight="1" x14ac:dyDescent="0.25">
      <c r="A25" s="388">
        <v>22</v>
      </c>
      <c r="B25" s="389" t="s">
        <v>3449</v>
      </c>
      <c r="C25" s="389">
        <v>62.25</v>
      </c>
      <c r="D25" s="389">
        <v>32.380000000000003</v>
      </c>
      <c r="E25" s="389">
        <v>47.25</v>
      </c>
      <c r="F25" s="389">
        <v>58.75</v>
      </c>
      <c r="G25" s="389">
        <v>48</v>
      </c>
      <c r="H25" s="389">
        <v>53.75</v>
      </c>
      <c r="I25" s="389">
        <v>45.5</v>
      </c>
      <c r="J25" s="389">
        <v>30.5</v>
      </c>
      <c r="K25" s="389">
        <v>45.25</v>
      </c>
      <c r="L25" s="389">
        <v>72.38</v>
      </c>
      <c r="M25" s="389">
        <v>53.14</v>
      </c>
      <c r="N25" s="389">
        <v>63.64</v>
      </c>
      <c r="O25" s="389" t="s">
        <v>3448</v>
      </c>
    </row>
    <row r="26" spans="1:15" ht="28.5" customHeight="1" x14ac:dyDescent="0.25">
      <c r="A26" s="388">
        <v>23</v>
      </c>
      <c r="B26" s="389" t="s">
        <v>3447</v>
      </c>
      <c r="C26" s="389">
        <v>54</v>
      </c>
      <c r="D26" s="389">
        <v>45.5</v>
      </c>
      <c r="E26" s="389">
        <v>25</v>
      </c>
      <c r="F26" s="389">
        <v>65.25</v>
      </c>
      <c r="G26" s="389">
        <v>53.5</v>
      </c>
      <c r="H26" s="389">
        <v>58.25</v>
      </c>
      <c r="I26" s="389">
        <v>64</v>
      </c>
      <c r="J26" s="389">
        <v>60.5</v>
      </c>
      <c r="K26" s="389">
        <v>41.25</v>
      </c>
      <c r="L26" s="389">
        <v>77.45</v>
      </c>
      <c r="M26" s="389">
        <v>70.12</v>
      </c>
      <c r="N26" s="389">
        <v>62.56</v>
      </c>
      <c r="O26" s="389" t="s">
        <v>3446</v>
      </c>
    </row>
    <row r="27" spans="1:15" ht="30" x14ac:dyDescent="0.25">
      <c r="A27" s="388">
        <v>24</v>
      </c>
      <c r="B27" s="389" t="s">
        <v>3445</v>
      </c>
      <c r="C27" s="389">
        <v>51.5</v>
      </c>
      <c r="D27" s="389" t="s">
        <v>33</v>
      </c>
      <c r="E27" s="389">
        <v>28</v>
      </c>
      <c r="F27" s="389">
        <v>57.5</v>
      </c>
      <c r="G27" s="389" t="s">
        <v>33</v>
      </c>
      <c r="H27" s="389">
        <v>31.63</v>
      </c>
      <c r="I27" s="389">
        <v>51.5</v>
      </c>
      <c r="J27" s="389" t="s">
        <v>33</v>
      </c>
      <c r="K27" s="389">
        <v>31.75</v>
      </c>
      <c r="L27" s="389">
        <v>68.77</v>
      </c>
      <c r="M27" s="389" t="s">
        <v>33</v>
      </c>
      <c r="N27" s="389">
        <v>37.79</v>
      </c>
      <c r="O27" s="389" t="s">
        <v>3444</v>
      </c>
    </row>
    <row r="28" spans="1:15" x14ac:dyDescent="0.25">
      <c r="A28" s="388">
        <v>25</v>
      </c>
      <c r="B28" s="389" t="s">
        <v>3443</v>
      </c>
      <c r="C28" s="389">
        <v>64.5</v>
      </c>
      <c r="D28" s="389">
        <v>50.5</v>
      </c>
      <c r="E28" s="389">
        <v>43</v>
      </c>
      <c r="F28" s="389">
        <v>59</v>
      </c>
      <c r="G28" s="389">
        <v>47</v>
      </c>
      <c r="H28" s="389">
        <v>57.5</v>
      </c>
      <c r="I28" s="389">
        <v>65.5</v>
      </c>
      <c r="J28" s="389">
        <v>63</v>
      </c>
      <c r="K28" s="389">
        <v>12.5</v>
      </c>
      <c r="L28" s="389">
        <v>78.63</v>
      </c>
      <c r="M28" s="389">
        <v>71.78</v>
      </c>
      <c r="N28" s="389">
        <v>59.78</v>
      </c>
      <c r="O28" s="389" t="s">
        <v>3442</v>
      </c>
    </row>
    <row r="29" spans="1:15" ht="15" customHeight="1" x14ac:dyDescent="0.25">
      <c r="A29" s="388">
        <v>26</v>
      </c>
      <c r="B29" s="389" t="s">
        <v>3441</v>
      </c>
      <c r="C29" s="389">
        <v>32</v>
      </c>
      <c r="D29" s="389" t="s">
        <v>33</v>
      </c>
      <c r="E29" s="389">
        <v>23.5</v>
      </c>
      <c r="F29" s="389">
        <v>32.75</v>
      </c>
      <c r="G29" s="389" t="s">
        <v>33</v>
      </c>
      <c r="H29" s="389">
        <v>25.25</v>
      </c>
      <c r="I29" s="389">
        <v>38</v>
      </c>
      <c r="J29" s="389" t="s">
        <v>33</v>
      </c>
      <c r="K29" s="389">
        <v>6.5</v>
      </c>
      <c r="L29" s="389">
        <v>44.55</v>
      </c>
      <c r="M29" s="389" t="s">
        <v>33</v>
      </c>
      <c r="N29" s="389">
        <v>26.39</v>
      </c>
      <c r="O29" s="389" t="s">
        <v>3440</v>
      </c>
    </row>
    <row r="30" spans="1:15" ht="30" x14ac:dyDescent="0.25">
      <c r="A30" s="388">
        <v>27</v>
      </c>
      <c r="B30" s="389" t="s">
        <v>3439</v>
      </c>
      <c r="C30" s="389">
        <v>66</v>
      </c>
      <c r="D30" s="389">
        <v>51</v>
      </c>
      <c r="E30" s="389">
        <v>62</v>
      </c>
      <c r="F30" s="389">
        <v>63.5</v>
      </c>
      <c r="G30" s="389">
        <v>64.5</v>
      </c>
      <c r="H30" s="389">
        <v>63.5</v>
      </c>
      <c r="I30" s="389">
        <v>57.5</v>
      </c>
      <c r="J30" s="389">
        <v>43</v>
      </c>
      <c r="K30" s="389">
        <v>27.25</v>
      </c>
      <c r="L30" s="389">
        <v>78.41</v>
      </c>
      <c r="M30" s="389">
        <v>72.290000000000006</v>
      </c>
      <c r="N30" s="389">
        <v>69.67</v>
      </c>
      <c r="O30" s="389" t="s">
        <v>3438</v>
      </c>
    </row>
    <row r="31" spans="1:15" ht="30" x14ac:dyDescent="0.25">
      <c r="A31" s="388">
        <v>28</v>
      </c>
      <c r="B31" s="389" t="s">
        <v>3437</v>
      </c>
      <c r="C31" s="389">
        <v>49.5</v>
      </c>
      <c r="D31" s="389" t="s">
        <v>33</v>
      </c>
      <c r="E31" s="389">
        <v>62.5</v>
      </c>
      <c r="F31" s="389">
        <v>58.5</v>
      </c>
      <c r="G31" s="389" t="s">
        <v>33</v>
      </c>
      <c r="H31" s="389">
        <v>43.5</v>
      </c>
      <c r="I31" s="389">
        <v>47.5</v>
      </c>
      <c r="J31" s="389" t="s">
        <v>33</v>
      </c>
      <c r="K31" s="389">
        <v>18.75</v>
      </c>
      <c r="L31" s="389">
        <v>68.260000000000005</v>
      </c>
      <c r="M31" s="389" t="s">
        <v>33</v>
      </c>
      <c r="N31" s="389">
        <v>65.56</v>
      </c>
      <c r="O31" s="389" t="s">
        <v>3436</v>
      </c>
    </row>
    <row r="32" spans="1:15" x14ac:dyDescent="0.25">
      <c r="A32" s="388">
        <v>29</v>
      </c>
      <c r="B32" s="389" t="s">
        <v>3435</v>
      </c>
      <c r="C32" s="389">
        <v>47.38</v>
      </c>
      <c r="D32" s="389" t="s">
        <v>33</v>
      </c>
      <c r="E32" s="389">
        <v>34.130000000000003</v>
      </c>
      <c r="F32" s="389">
        <v>47.25</v>
      </c>
      <c r="G32" s="389" t="s">
        <v>33</v>
      </c>
      <c r="H32" s="389">
        <v>47</v>
      </c>
      <c r="I32" s="389">
        <v>43.5</v>
      </c>
      <c r="J32" s="389" t="s">
        <v>33</v>
      </c>
      <c r="K32" s="389">
        <v>52.75</v>
      </c>
      <c r="L32" s="389">
        <v>58.19</v>
      </c>
      <c r="M32" s="389" t="s">
        <v>33</v>
      </c>
      <c r="N32" s="389">
        <v>60.33</v>
      </c>
      <c r="O32" s="389" t="s">
        <v>3434</v>
      </c>
    </row>
    <row r="33" spans="1:15" x14ac:dyDescent="0.25">
      <c r="A33" s="388">
        <v>30</v>
      </c>
      <c r="B33" s="389" t="s">
        <v>3433</v>
      </c>
      <c r="C33" s="389">
        <v>63.5</v>
      </c>
      <c r="D33" s="389">
        <v>46</v>
      </c>
      <c r="E33" s="389">
        <v>55.25</v>
      </c>
      <c r="F33" s="389">
        <v>59</v>
      </c>
      <c r="G33" s="389">
        <v>67.5</v>
      </c>
      <c r="H33" s="389">
        <v>53.75</v>
      </c>
      <c r="I33" s="389">
        <v>62.75</v>
      </c>
      <c r="J33" s="389">
        <v>40.5</v>
      </c>
      <c r="K33" s="389">
        <v>28.75</v>
      </c>
      <c r="L33" s="389">
        <v>77.069999999999993</v>
      </c>
      <c r="M33" s="389">
        <v>73.55</v>
      </c>
      <c r="N33" s="389">
        <v>62.17</v>
      </c>
      <c r="O33" s="389" t="s">
        <v>3432</v>
      </c>
    </row>
    <row r="34" spans="1:15" ht="30" x14ac:dyDescent="0.25">
      <c r="A34" s="388">
        <v>31</v>
      </c>
      <c r="B34" s="389" t="s">
        <v>3431</v>
      </c>
      <c r="C34" s="389">
        <v>49</v>
      </c>
      <c r="D34" s="389" t="s">
        <v>33</v>
      </c>
      <c r="E34" s="389">
        <v>76</v>
      </c>
      <c r="F34" s="389">
        <v>47</v>
      </c>
      <c r="G34" s="389" t="s">
        <v>33</v>
      </c>
      <c r="H34" s="389">
        <v>72</v>
      </c>
      <c r="I34" s="389">
        <v>47.75</v>
      </c>
      <c r="J34" s="389" t="s">
        <v>33</v>
      </c>
      <c r="K34" s="389">
        <v>32.5</v>
      </c>
      <c r="L34" s="389">
        <v>60.51</v>
      </c>
      <c r="M34" s="389" t="s">
        <v>33</v>
      </c>
      <c r="N34" s="389">
        <v>81.62</v>
      </c>
      <c r="O34" s="389" t="s">
        <v>3430</v>
      </c>
    </row>
    <row r="35" spans="1:15" ht="30" x14ac:dyDescent="0.25">
      <c r="A35" s="388">
        <v>32</v>
      </c>
      <c r="B35" s="389" t="s">
        <v>3748</v>
      </c>
      <c r="C35" s="389" t="s">
        <v>33</v>
      </c>
      <c r="D35" s="389" t="s">
        <v>33</v>
      </c>
      <c r="E35" s="389">
        <v>71</v>
      </c>
      <c r="F35" s="389" t="s">
        <v>33</v>
      </c>
      <c r="G35" s="389" t="s">
        <v>33</v>
      </c>
      <c r="H35" s="389">
        <v>70</v>
      </c>
      <c r="I35" s="389" t="s">
        <v>33</v>
      </c>
      <c r="J35" s="389" t="s">
        <v>33</v>
      </c>
      <c r="K35" s="389">
        <v>45</v>
      </c>
      <c r="L35" s="389" t="s">
        <v>33</v>
      </c>
      <c r="M35" s="389" t="s">
        <v>33</v>
      </c>
      <c r="N35" s="389">
        <v>80.14</v>
      </c>
      <c r="O35" s="389" t="s">
        <v>3749</v>
      </c>
    </row>
    <row r="36" spans="1:15" ht="30" x14ac:dyDescent="0.25">
      <c r="A36" s="388">
        <v>33</v>
      </c>
      <c r="B36" s="389" t="s">
        <v>3429</v>
      </c>
      <c r="C36" s="389">
        <v>68.5</v>
      </c>
      <c r="D36" s="389">
        <v>69.5</v>
      </c>
      <c r="E36" s="389">
        <v>57.5</v>
      </c>
      <c r="F36" s="389">
        <v>75.25</v>
      </c>
      <c r="G36" s="389">
        <v>76</v>
      </c>
      <c r="H36" s="389">
        <v>66</v>
      </c>
      <c r="I36" s="389">
        <v>71.5</v>
      </c>
      <c r="J36" s="389">
        <v>48.75</v>
      </c>
      <c r="K36" s="389">
        <v>32.25</v>
      </c>
      <c r="L36" s="389">
        <v>87.37</v>
      </c>
      <c r="M36" s="389">
        <v>84.13</v>
      </c>
      <c r="N36" s="389">
        <v>72.3</v>
      </c>
      <c r="O36" s="389" t="s">
        <v>3428</v>
      </c>
    </row>
    <row r="37" spans="1:15" ht="30" x14ac:dyDescent="0.25">
      <c r="A37" s="388">
        <v>34</v>
      </c>
      <c r="B37" s="389" t="s">
        <v>3427</v>
      </c>
      <c r="C37" s="389">
        <v>45.88</v>
      </c>
      <c r="D37" s="389" t="s">
        <v>33</v>
      </c>
      <c r="E37" s="389">
        <v>50</v>
      </c>
      <c r="F37" s="389">
        <v>38.5</v>
      </c>
      <c r="G37" s="389" t="s">
        <v>33</v>
      </c>
      <c r="H37" s="389">
        <v>43.13</v>
      </c>
      <c r="I37" s="389">
        <v>42</v>
      </c>
      <c r="J37" s="389" t="s">
        <v>33</v>
      </c>
      <c r="K37" s="389">
        <v>7.75</v>
      </c>
      <c r="L37" s="389">
        <v>54.63</v>
      </c>
      <c r="M37" s="389" t="s">
        <v>33</v>
      </c>
      <c r="N37" s="389">
        <v>51.67</v>
      </c>
      <c r="O37" s="389" t="s">
        <v>3426</v>
      </c>
    </row>
    <row r="38" spans="1:15" x14ac:dyDescent="0.25">
      <c r="A38" s="388">
        <v>35</v>
      </c>
      <c r="B38" s="389" t="s">
        <v>3750</v>
      </c>
      <c r="C38" s="389" t="s">
        <v>33</v>
      </c>
      <c r="D38" s="389" t="s">
        <v>33</v>
      </c>
      <c r="E38" s="389">
        <v>70</v>
      </c>
      <c r="F38" s="389" t="s">
        <v>33</v>
      </c>
      <c r="G38" s="389" t="s">
        <v>33</v>
      </c>
      <c r="H38" s="389">
        <v>80</v>
      </c>
      <c r="I38" s="389" t="s">
        <v>33</v>
      </c>
      <c r="J38" s="389" t="s">
        <v>33</v>
      </c>
      <c r="K38" s="389">
        <v>36.75</v>
      </c>
      <c r="L38" s="389" t="s">
        <v>33</v>
      </c>
      <c r="M38" s="389" t="s">
        <v>33</v>
      </c>
      <c r="N38" s="389">
        <v>85.15</v>
      </c>
      <c r="O38" s="389" t="s">
        <v>3751</v>
      </c>
    </row>
    <row r="39" spans="1:15" ht="25.5" customHeight="1" x14ac:dyDescent="0.25">
      <c r="A39" s="388">
        <v>36</v>
      </c>
      <c r="B39" s="389" t="s">
        <v>3425</v>
      </c>
      <c r="C39" s="389">
        <v>43.5</v>
      </c>
      <c r="D39" s="389" t="s">
        <v>33</v>
      </c>
      <c r="E39" s="389">
        <v>57.5</v>
      </c>
      <c r="F39" s="389">
        <v>44</v>
      </c>
      <c r="G39" s="389" t="s">
        <v>33</v>
      </c>
      <c r="H39" s="389">
        <v>41.13</v>
      </c>
      <c r="I39" s="389">
        <v>44.5</v>
      </c>
      <c r="J39" s="389" t="s">
        <v>33</v>
      </c>
      <c r="K39" s="389">
        <v>39.25</v>
      </c>
      <c r="L39" s="389">
        <v>55.12</v>
      </c>
      <c r="M39" s="389" t="s">
        <v>33</v>
      </c>
      <c r="N39" s="389">
        <v>64.36</v>
      </c>
      <c r="O39" s="389" t="s">
        <v>3424</v>
      </c>
    </row>
    <row r="40" spans="1:15" x14ac:dyDescent="0.25">
      <c r="A40" s="388">
        <v>37</v>
      </c>
      <c r="B40" s="389" t="s">
        <v>3423</v>
      </c>
      <c r="C40" s="389">
        <v>53.75</v>
      </c>
      <c r="D40" s="389">
        <v>48.75</v>
      </c>
      <c r="E40" s="389">
        <v>45</v>
      </c>
      <c r="F40" s="389">
        <v>64.5</v>
      </c>
      <c r="G40" s="389">
        <v>50</v>
      </c>
      <c r="H40" s="389">
        <v>35</v>
      </c>
      <c r="I40" s="389">
        <v>57</v>
      </c>
      <c r="J40" s="389">
        <v>47.5</v>
      </c>
      <c r="K40" s="389">
        <v>3.75</v>
      </c>
      <c r="L40" s="389">
        <v>75.430000000000007</v>
      </c>
      <c r="M40" s="389">
        <v>61.58</v>
      </c>
      <c r="N40" s="389">
        <v>45.72</v>
      </c>
      <c r="O40" s="389" t="s">
        <v>3422</v>
      </c>
    </row>
    <row r="41" spans="1:15" ht="14.25" customHeight="1" x14ac:dyDescent="0.25">
      <c r="A41" s="388">
        <v>38</v>
      </c>
      <c r="B41" s="389" t="s">
        <v>3421</v>
      </c>
      <c r="C41" s="389">
        <v>51.75</v>
      </c>
      <c r="D41" s="389" t="s">
        <v>33</v>
      </c>
      <c r="E41" s="389">
        <v>50.75</v>
      </c>
      <c r="F41" s="389">
        <v>48</v>
      </c>
      <c r="G41" s="389" t="s">
        <v>33</v>
      </c>
      <c r="H41" s="389">
        <v>52.38</v>
      </c>
      <c r="I41" s="389">
        <v>40</v>
      </c>
      <c r="J41" s="389" t="s">
        <v>33</v>
      </c>
      <c r="K41" s="389">
        <v>13.75</v>
      </c>
      <c r="L41" s="389">
        <v>61.01</v>
      </c>
      <c r="M41" s="389" t="s">
        <v>33</v>
      </c>
      <c r="N41" s="389">
        <v>55.7</v>
      </c>
      <c r="O41" s="389" t="s">
        <v>3420</v>
      </c>
    </row>
    <row r="42" spans="1:15" ht="30" x14ac:dyDescent="0.25">
      <c r="A42" s="388">
        <v>39</v>
      </c>
      <c r="B42" s="389" t="s">
        <v>3752</v>
      </c>
      <c r="C42" s="389" t="s">
        <v>33</v>
      </c>
      <c r="D42" s="389" t="s">
        <v>33</v>
      </c>
      <c r="E42" s="389">
        <v>61</v>
      </c>
      <c r="F42" s="389" t="s">
        <v>33</v>
      </c>
      <c r="G42" s="389" t="s">
        <v>33</v>
      </c>
      <c r="H42" s="389">
        <v>20</v>
      </c>
      <c r="I42" s="389" t="s">
        <v>33</v>
      </c>
      <c r="J42" s="389" t="s">
        <v>33</v>
      </c>
      <c r="K42" s="389">
        <v>41</v>
      </c>
      <c r="L42" s="389" t="s">
        <v>33</v>
      </c>
      <c r="M42" s="389" t="s">
        <v>33</v>
      </c>
      <c r="N42" s="389">
        <v>64.2</v>
      </c>
      <c r="O42" s="389" t="s">
        <v>3753</v>
      </c>
    </row>
    <row r="43" spans="1:15" ht="30" x14ac:dyDescent="0.25">
      <c r="A43" s="388">
        <v>40</v>
      </c>
      <c r="B43" s="389" t="s">
        <v>3419</v>
      </c>
      <c r="C43" s="389">
        <v>57</v>
      </c>
      <c r="D43" s="389">
        <v>43</v>
      </c>
      <c r="E43" s="389">
        <v>60.5</v>
      </c>
      <c r="F43" s="389">
        <v>54.5</v>
      </c>
      <c r="G43" s="389">
        <v>51</v>
      </c>
      <c r="H43" s="389">
        <v>20</v>
      </c>
      <c r="I43" s="389">
        <v>63.5</v>
      </c>
      <c r="J43" s="389">
        <v>48</v>
      </c>
      <c r="K43" s="389">
        <v>16</v>
      </c>
      <c r="L43" s="389">
        <v>74.84</v>
      </c>
      <c r="M43" s="389">
        <v>61.11</v>
      </c>
      <c r="N43" s="389">
        <v>61.76</v>
      </c>
      <c r="O43" s="389" t="s">
        <v>3418</v>
      </c>
    </row>
    <row r="44" spans="1:15" x14ac:dyDescent="0.25">
      <c r="A44" s="388">
        <v>41</v>
      </c>
      <c r="B44" s="389" t="s">
        <v>3417</v>
      </c>
      <c r="C44" s="389">
        <v>61</v>
      </c>
      <c r="D44" s="389">
        <v>48</v>
      </c>
      <c r="E44" s="389">
        <v>48.75</v>
      </c>
      <c r="F44" s="389">
        <v>56.5</v>
      </c>
      <c r="G44" s="389">
        <v>48</v>
      </c>
      <c r="H44" s="389">
        <v>59</v>
      </c>
      <c r="I44" s="389">
        <v>59</v>
      </c>
      <c r="J44" s="389">
        <v>47</v>
      </c>
      <c r="K44" s="389">
        <v>36.75</v>
      </c>
      <c r="L44" s="389">
        <v>74</v>
      </c>
      <c r="M44" s="389">
        <v>59.73</v>
      </c>
      <c r="N44" s="389">
        <v>66.349999999999994</v>
      </c>
      <c r="O44" s="389" t="s">
        <v>3416</v>
      </c>
    </row>
    <row r="45" spans="1:15" ht="30" x14ac:dyDescent="0.25">
      <c r="A45" s="388">
        <v>42</v>
      </c>
      <c r="B45" s="389" t="s">
        <v>3415</v>
      </c>
      <c r="C45" s="389">
        <v>59</v>
      </c>
      <c r="D45" s="389">
        <v>65</v>
      </c>
      <c r="E45" s="389">
        <v>18.5</v>
      </c>
      <c r="F45" s="389">
        <v>57.5</v>
      </c>
      <c r="G45" s="389">
        <v>70.5</v>
      </c>
      <c r="H45" s="389">
        <v>56.88</v>
      </c>
      <c r="I45" s="389">
        <v>52</v>
      </c>
      <c r="J45" s="389">
        <v>43</v>
      </c>
      <c r="K45" s="389">
        <v>20.75</v>
      </c>
      <c r="L45" s="389">
        <v>71.260000000000005</v>
      </c>
      <c r="M45" s="389">
        <v>78.75</v>
      </c>
      <c r="N45" s="389">
        <v>58.53</v>
      </c>
      <c r="O45" s="389" t="s">
        <v>3414</v>
      </c>
    </row>
    <row r="46" spans="1:15" x14ac:dyDescent="0.25">
      <c r="A46" s="388">
        <v>43</v>
      </c>
      <c r="B46" s="389" t="s">
        <v>3413</v>
      </c>
      <c r="C46" s="389">
        <v>55</v>
      </c>
      <c r="D46" s="389" t="s">
        <v>33</v>
      </c>
      <c r="E46" s="389">
        <v>61.88</v>
      </c>
      <c r="F46" s="389">
        <v>52</v>
      </c>
      <c r="G46" s="389" t="s">
        <v>33</v>
      </c>
      <c r="H46" s="389">
        <v>71.88</v>
      </c>
      <c r="I46" s="389">
        <v>50.5</v>
      </c>
      <c r="J46" s="389" t="s">
        <v>33</v>
      </c>
      <c r="K46" s="389">
        <v>31.75</v>
      </c>
      <c r="L46" s="389">
        <v>66.819999999999993</v>
      </c>
      <c r="M46" s="389" t="s">
        <v>33</v>
      </c>
      <c r="N46" s="389">
        <v>77.400000000000006</v>
      </c>
      <c r="O46" s="389" t="s">
        <v>3412</v>
      </c>
    </row>
    <row r="47" spans="1:15" x14ac:dyDescent="0.25">
      <c r="A47" s="388">
        <v>44</v>
      </c>
      <c r="B47" s="389" t="s">
        <v>3754</v>
      </c>
      <c r="C47" s="389" t="s">
        <v>33</v>
      </c>
      <c r="D47" s="389" t="s">
        <v>33</v>
      </c>
      <c r="E47" s="389">
        <v>43.5</v>
      </c>
      <c r="F47" s="389" t="s">
        <v>33</v>
      </c>
      <c r="G47" s="389" t="s">
        <v>33</v>
      </c>
      <c r="H47" s="389">
        <v>26.25</v>
      </c>
      <c r="I47" s="389" t="s">
        <v>33</v>
      </c>
      <c r="J47" s="389" t="s">
        <v>33</v>
      </c>
      <c r="K47" s="389">
        <v>41.25</v>
      </c>
      <c r="L47" s="389" t="s">
        <v>33</v>
      </c>
      <c r="M47" s="389" t="s">
        <v>33</v>
      </c>
      <c r="N47" s="389">
        <v>49.62</v>
      </c>
      <c r="O47" s="389" t="s">
        <v>3755</v>
      </c>
    </row>
    <row r="48" spans="1:15" x14ac:dyDescent="0.25">
      <c r="A48" s="388">
        <v>45</v>
      </c>
      <c r="B48" s="389" t="s">
        <v>3411</v>
      </c>
      <c r="C48" s="389">
        <v>52</v>
      </c>
      <c r="D48" s="389" t="s">
        <v>33</v>
      </c>
      <c r="E48" s="389">
        <v>53.5</v>
      </c>
      <c r="F48" s="389">
        <v>52</v>
      </c>
      <c r="G48" s="389" t="s">
        <v>33</v>
      </c>
      <c r="H48" s="389">
        <v>66.88</v>
      </c>
      <c r="I48" s="389">
        <v>52</v>
      </c>
      <c r="J48" s="389" t="s">
        <v>33</v>
      </c>
      <c r="K48" s="389">
        <v>44.5</v>
      </c>
      <c r="L48" s="389">
        <v>64.98</v>
      </c>
      <c r="M48" s="389" t="s">
        <v>33</v>
      </c>
      <c r="N48" s="389">
        <v>74.760000000000005</v>
      </c>
      <c r="O48" s="389" t="s">
        <v>3410</v>
      </c>
    </row>
    <row r="49" spans="1:15" ht="30" x14ac:dyDescent="0.25">
      <c r="A49" s="388">
        <v>46</v>
      </c>
      <c r="B49" s="389" t="s">
        <v>3409</v>
      </c>
      <c r="C49" s="389">
        <v>55.75</v>
      </c>
      <c r="D49" s="389" t="s">
        <v>33</v>
      </c>
      <c r="E49" s="389">
        <v>46</v>
      </c>
      <c r="F49" s="389">
        <v>55.5</v>
      </c>
      <c r="G49" s="389" t="s">
        <v>33</v>
      </c>
      <c r="H49" s="389">
        <v>19.25</v>
      </c>
      <c r="I49" s="389">
        <v>42</v>
      </c>
      <c r="J49" s="389" t="s">
        <v>33</v>
      </c>
      <c r="K49" s="389">
        <v>20.25</v>
      </c>
      <c r="L49" s="389">
        <v>66.06</v>
      </c>
      <c r="M49" s="389" t="s">
        <v>33</v>
      </c>
      <c r="N49" s="389">
        <v>48.1</v>
      </c>
      <c r="O49" s="389" t="s">
        <v>3408</v>
      </c>
    </row>
    <row r="50" spans="1:15" x14ac:dyDescent="0.25">
      <c r="A50" s="388">
        <v>47</v>
      </c>
      <c r="B50" s="389" t="s">
        <v>3407</v>
      </c>
      <c r="C50" s="389">
        <v>61</v>
      </c>
      <c r="D50" s="389">
        <v>65</v>
      </c>
      <c r="E50" s="389">
        <v>36</v>
      </c>
      <c r="F50" s="389">
        <v>56.5</v>
      </c>
      <c r="G50" s="389">
        <v>50.5</v>
      </c>
      <c r="H50" s="389">
        <v>21.5</v>
      </c>
      <c r="I50" s="389">
        <v>56</v>
      </c>
      <c r="J50" s="389">
        <v>47</v>
      </c>
      <c r="K50" s="389">
        <v>8.75</v>
      </c>
      <c r="L50" s="389">
        <v>73.34</v>
      </c>
      <c r="M50" s="389">
        <v>73.31</v>
      </c>
      <c r="N50" s="389">
        <v>37.200000000000003</v>
      </c>
      <c r="O50" s="389" t="s">
        <v>3406</v>
      </c>
    </row>
    <row r="51" spans="1:15" x14ac:dyDescent="0.25">
      <c r="A51" s="388">
        <v>48</v>
      </c>
      <c r="B51" s="389" t="s">
        <v>3405</v>
      </c>
      <c r="C51" s="389">
        <v>52</v>
      </c>
      <c r="D51" s="389">
        <v>57.5</v>
      </c>
      <c r="E51" s="389">
        <v>67</v>
      </c>
      <c r="F51" s="389">
        <v>65.5</v>
      </c>
      <c r="G51" s="389">
        <v>50.5</v>
      </c>
      <c r="H51" s="389">
        <v>66</v>
      </c>
      <c r="I51" s="389">
        <v>54</v>
      </c>
      <c r="J51" s="389">
        <v>69</v>
      </c>
      <c r="K51" s="389">
        <v>65</v>
      </c>
      <c r="L51" s="389">
        <v>75.19</v>
      </c>
      <c r="M51" s="389">
        <v>78</v>
      </c>
      <c r="N51" s="389">
        <v>81.16</v>
      </c>
      <c r="O51" s="389" t="s">
        <v>3404</v>
      </c>
    </row>
    <row r="52" spans="1:15" x14ac:dyDescent="0.25">
      <c r="A52" s="388">
        <v>49</v>
      </c>
      <c r="B52" s="389" t="s">
        <v>3403</v>
      </c>
      <c r="C52" s="389">
        <v>53.25</v>
      </c>
      <c r="D52" s="389">
        <v>42.75</v>
      </c>
      <c r="E52" s="389">
        <v>47</v>
      </c>
      <c r="F52" s="389">
        <v>52.5</v>
      </c>
      <c r="G52" s="389">
        <v>40</v>
      </c>
      <c r="H52" s="389">
        <v>25</v>
      </c>
      <c r="I52" s="389">
        <v>59.5</v>
      </c>
      <c r="J52" s="389">
        <v>43</v>
      </c>
      <c r="K52" s="389">
        <v>35</v>
      </c>
      <c r="L52" s="389">
        <v>70.819999999999993</v>
      </c>
      <c r="M52" s="389">
        <v>52.75</v>
      </c>
      <c r="N52" s="389">
        <v>51.64</v>
      </c>
      <c r="O52" s="389" t="s">
        <v>3402</v>
      </c>
    </row>
    <row r="53" spans="1:15" ht="30" x14ac:dyDescent="0.25">
      <c r="A53" s="388">
        <v>50</v>
      </c>
      <c r="B53" s="389" t="s">
        <v>3401</v>
      </c>
      <c r="C53" s="389">
        <v>56.75</v>
      </c>
      <c r="D53" s="389" t="s">
        <v>33</v>
      </c>
      <c r="E53" s="389">
        <v>17</v>
      </c>
      <c r="F53" s="389">
        <v>54.5</v>
      </c>
      <c r="G53" s="389" t="s">
        <v>33</v>
      </c>
      <c r="H53" s="389">
        <v>64</v>
      </c>
      <c r="I53" s="389">
        <v>51</v>
      </c>
      <c r="J53" s="389" t="s">
        <v>33</v>
      </c>
      <c r="K53" s="389">
        <v>27.75</v>
      </c>
      <c r="L53" s="389">
        <v>68.77</v>
      </c>
      <c r="M53" s="389" t="s">
        <v>33</v>
      </c>
      <c r="N53" s="389">
        <v>65.7</v>
      </c>
      <c r="O53" s="389" t="s">
        <v>3400</v>
      </c>
    </row>
    <row r="54" spans="1:15" ht="30" x14ac:dyDescent="0.25">
      <c r="A54" s="388">
        <v>51</v>
      </c>
      <c r="B54" s="389" t="s">
        <v>3399</v>
      </c>
      <c r="C54" s="389">
        <v>66</v>
      </c>
      <c r="D54" s="389">
        <v>55</v>
      </c>
      <c r="E54" s="389">
        <v>66</v>
      </c>
      <c r="F54" s="389">
        <v>63.5</v>
      </c>
      <c r="G54" s="389">
        <v>64.5</v>
      </c>
      <c r="H54" s="389">
        <v>85</v>
      </c>
      <c r="I54" s="389">
        <v>56</v>
      </c>
      <c r="J54" s="389">
        <v>40</v>
      </c>
      <c r="K54" s="389">
        <v>45</v>
      </c>
      <c r="L54" s="389">
        <v>78.09</v>
      </c>
      <c r="M54" s="389">
        <v>72.31</v>
      </c>
      <c r="N54" s="389">
        <v>89.46</v>
      </c>
      <c r="O54" s="389" t="s">
        <v>3398</v>
      </c>
    </row>
    <row r="55" spans="1:15" ht="30" x14ac:dyDescent="0.25">
      <c r="A55" s="388">
        <v>52</v>
      </c>
      <c r="B55" s="389" t="s">
        <v>3397</v>
      </c>
      <c r="C55" s="389">
        <v>44.5</v>
      </c>
      <c r="D55" s="389" t="s">
        <v>33</v>
      </c>
      <c r="E55" s="389">
        <v>42.25</v>
      </c>
      <c r="F55" s="389">
        <v>47</v>
      </c>
      <c r="G55" s="389" t="s">
        <v>33</v>
      </c>
      <c r="H55" s="389">
        <v>50.75</v>
      </c>
      <c r="I55" s="389">
        <v>45.5</v>
      </c>
      <c r="J55" s="389" t="s">
        <v>33</v>
      </c>
      <c r="K55" s="389">
        <v>45.25</v>
      </c>
      <c r="L55" s="389">
        <v>57.73</v>
      </c>
      <c r="M55" s="389" t="s">
        <v>33</v>
      </c>
      <c r="N55" s="389">
        <v>60.17</v>
      </c>
      <c r="O55" s="389" t="s">
        <v>3396</v>
      </c>
    </row>
    <row r="56" spans="1:15" ht="45" x14ac:dyDescent="0.25">
      <c r="A56" s="388">
        <v>53</v>
      </c>
      <c r="B56" s="389" t="s">
        <v>3756</v>
      </c>
      <c r="C56" s="389" t="s">
        <v>33</v>
      </c>
      <c r="D56" s="389" t="s">
        <v>33</v>
      </c>
      <c r="E56" s="389">
        <v>52</v>
      </c>
      <c r="F56" s="389" t="s">
        <v>33</v>
      </c>
      <c r="G56" s="389" t="s">
        <v>33</v>
      </c>
      <c r="H56" s="389">
        <v>66</v>
      </c>
      <c r="I56" s="389" t="s">
        <v>33</v>
      </c>
      <c r="J56" s="389" t="s">
        <v>33</v>
      </c>
      <c r="K56" s="389">
        <v>28.25</v>
      </c>
      <c r="L56" s="389" t="s">
        <v>33</v>
      </c>
      <c r="M56" s="389" t="s">
        <v>33</v>
      </c>
      <c r="N56" s="389">
        <v>70.989999999999995</v>
      </c>
      <c r="O56" s="389" t="s">
        <v>3757</v>
      </c>
    </row>
    <row r="57" spans="1:15" x14ac:dyDescent="0.25">
      <c r="A57" s="388">
        <v>54</v>
      </c>
      <c r="B57" s="389" t="s">
        <v>3395</v>
      </c>
      <c r="C57" s="389">
        <v>67</v>
      </c>
      <c r="D57" s="389">
        <v>59.5</v>
      </c>
      <c r="E57" s="389">
        <v>43.75</v>
      </c>
      <c r="F57" s="389">
        <v>57</v>
      </c>
      <c r="G57" s="389">
        <v>47</v>
      </c>
      <c r="H57" s="389">
        <v>17.75</v>
      </c>
      <c r="I57" s="389">
        <v>72.5</v>
      </c>
      <c r="J57" s="389">
        <v>50.5</v>
      </c>
      <c r="K57" s="389">
        <v>54</v>
      </c>
      <c r="L57" s="389">
        <v>83</v>
      </c>
      <c r="M57" s="389">
        <v>69.11</v>
      </c>
      <c r="N57" s="389">
        <v>57.57</v>
      </c>
      <c r="O57" s="389" t="s">
        <v>3394</v>
      </c>
    </row>
    <row r="58" spans="1:15" ht="30" x14ac:dyDescent="0.25">
      <c r="A58" s="388">
        <v>55</v>
      </c>
      <c r="B58" s="389" t="s">
        <v>3393</v>
      </c>
      <c r="C58" s="389">
        <v>41.5</v>
      </c>
      <c r="D58" s="389" t="s">
        <v>33</v>
      </c>
      <c r="E58" s="389">
        <v>43.75</v>
      </c>
      <c r="F58" s="389">
        <v>47</v>
      </c>
      <c r="G58" s="389" t="s">
        <v>33</v>
      </c>
      <c r="H58" s="389">
        <v>61</v>
      </c>
      <c r="I58" s="389">
        <v>43.5</v>
      </c>
      <c r="J58" s="389" t="s">
        <v>33</v>
      </c>
      <c r="K58" s="389">
        <v>32</v>
      </c>
      <c r="L58" s="389">
        <v>56.56</v>
      </c>
      <c r="M58" s="389" t="s">
        <v>33</v>
      </c>
      <c r="N58" s="389">
        <v>66.459999999999994</v>
      </c>
      <c r="O58" s="389" t="s">
        <v>3392</v>
      </c>
    </row>
    <row r="59" spans="1:15" x14ac:dyDescent="0.25">
      <c r="A59" s="388">
        <v>56</v>
      </c>
      <c r="B59" s="389" t="s">
        <v>3391</v>
      </c>
      <c r="C59" s="389">
        <v>68</v>
      </c>
      <c r="D59" s="389">
        <v>49.5</v>
      </c>
      <c r="E59" s="389">
        <v>53.5</v>
      </c>
      <c r="F59" s="389">
        <v>66</v>
      </c>
      <c r="G59" s="389">
        <v>68</v>
      </c>
      <c r="H59" s="389">
        <v>71</v>
      </c>
      <c r="I59" s="389">
        <v>64.75</v>
      </c>
      <c r="J59" s="389">
        <v>48.75</v>
      </c>
      <c r="K59" s="389">
        <v>16</v>
      </c>
      <c r="L59" s="389">
        <v>81.66</v>
      </c>
      <c r="M59" s="389">
        <v>75.72</v>
      </c>
      <c r="N59" s="389">
        <v>73.48</v>
      </c>
      <c r="O59" s="389" t="s">
        <v>3390</v>
      </c>
    </row>
    <row r="60" spans="1:15" x14ac:dyDescent="0.25">
      <c r="A60" s="388">
        <v>57</v>
      </c>
      <c r="B60" s="389" t="s">
        <v>3758</v>
      </c>
      <c r="C60" s="389" t="s">
        <v>33</v>
      </c>
      <c r="D60" s="389" t="s">
        <v>33</v>
      </c>
      <c r="E60" s="389">
        <v>41</v>
      </c>
      <c r="F60" s="389" t="s">
        <v>33</v>
      </c>
      <c r="G60" s="389" t="s">
        <v>33</v>
      </c>
      <c r="H60" s="389">
        <v>35.75</v>
      </c>
      <c r="I60" s="389" t="s">
        <v>33</v>
      </c>
      <c r="J60" s="389" t="s">
        <v>33</v>
      </c>
      <c r="K60" s="389">
        <v>29</v>
      </c>
      <c r="L60" s="389" t="s">
        <v>33</v>
      </c>
      <c r="M60" s="389" t="s">
        <v>33</v>
      </c>
      <c r="N60" s="389">
        <v>47.12</v>
      </c>
      <c r="O60" s="389" t="s">
        <v>3759</v>
      </c>
    </row>
    <row r="61" spans="1:15" x14ac:dyDescent="0.25">
      <c r="A61" s="388">
        <v>58</v>
      </c>
      <c r="B61" s="389" t="s">
        <v>3389</v>
      </c>
      <c r="C61" s="389">
        <v>64</v>
      </c>
      <c r="D61" s="389">
        <v>55.5</v>
      </c>
      <c r="E61" s="389">
        <v>59.75</v>
      </c>
      <c r="F61" s="389">
        <v>59</v>
      </c>
      <c r="G61" s="389">
        <v>69</v>
      </c>
      <c r="H61" s="389">
        <v>72.25</v>
      </c>
      <c r="I61" s="389">
        <v>58</v>
      </c>
      <c r="J61" s="389">
        <v>48</v>
      </c>
      <c r="K61" s="389">
        <v>71.75</v>
      </c>
      <c r="L61" s="389">
        <v>76.319999999999993</v>
      </c>
      <c r="M61" s="389">
        <v>77.260000000000005</v>
      </c>
      <c r="N61" s="389">
        <v>84.15</v>
      </c>
      <c r="O61" s="389" t="s">
        <v>3388</v>
      </c>
    </row>
    <row r="62" spans="1:15" ht="30" x14ac:dyDescent="0.25">
      <c r="A62" s="388">
        <v>59</v>
      </c>
      <c r="B62" s="389" t="s">
        <v>3760</v>
      </c>
      <c r="C62" s="389" t="s">
        <v>33</v>
      </c>
      <c r="D62" s="389" t="s">
        <v>33</v>
      </c>
      <c r="E62" s="389">
        <v>56</v>
      </c>
      <c r="F62" s="389" t="s">
        <v>33</v>
      </c>
      <c r="G62" s="389" t="s">
        <v>33</v>
      </c>
      <c r="H62" s="389">
        <v>55.25</v>
      </c>
      <c r="I62" s="389" t="s">
        <v>33</v>
      </c>
      <c r="J62" s="389" t="s">
        <v>33</v>
      </c>
      <c r="K62" s="389">
        <v>10</v>
      </c>
      <c r="L62" s="389" t="s">
        <v>33</v>
      </c>
      <c r="M62" s="389" t="s">
        <v>33</v>
      </c>
      <c r="N62" s="389">
        <v>58.43</v>
      </c>
      <c r="O62" s="389" t="s">
        <v>3761</v>
      </c>
    </row>
    <row r="63" spans="1:15" ht="30" x14ac:dyDescent="0.25">
      <c r="A63" s="388">
        <v>60</v>
      </c>
      <c r="B63" s="389" t="s">
        <v>3387</v>
      </c>
      <c r="C63" s="389">
        <v>62</v>
      </c>
      <c r="D63" s="389">
        <v>55</v>
      </c>
      <c r="E63" s="389">
        <v>23.75</v>
      </c>
      <c r="F63" s="389">
        <v>55.5</v>
      </c>
      <c r="G63" s="389">
        <v>67</v>
      </c>
      <c r="H63" s="389">
        <v>53.75</v>
      </c>
      <c r="I63" s="389">
        <v>62</v>
      </c>
      <c r="J63" s="389">
        <v>60.5</v>
      </c>
      <c r="K63" s="389">
        <v>1.5</v>
      </c>
      <c r="L63" s="389">
        <v>75.08</v>
      </c>
      <c r="M63" s="389">
        <v>77.98</v>
      </c>
      <c r="N63" s="389">
        <v>53.91</v>
      </c>
      <c r="O63" s="389" t="s">
        <v>3386</v>
      </c>
    </row>
    <row r="64" spans="1:15" ht="30" x14ac:dyDescent="0.25">
      <c r="A64" s="388">
        <v>61</v>
      </c>
      <c r="B64" s="389" t="s">
        <v>3385</v>
      </c>
      <c r="C64" s="389">
        <v>61.75</v>
      </c>
      <c r="D64" s="389">
        <v>54.75</v>
      </c>
      <c r="E64" s="389">
        <v>15</v>
      </c>
      <c r="F64" s="389">
        <v>57.75</v>
      </c>
      <c r="G64" s="389">
        <v>58.25</v>
      </c>
      <c r="H64" s="389">
        <v>54.5</v>
      </c>
      <c r="I64" s="389">
        <v>54</v>
      </c>
      <c r="J64" s="389">
        <v>41</v>
      </c>
      <c r="K64" s="389">
        <v>54.25</v>
      </c>
      <c r="L64" s="389">
        <v>73.680000000000007</v>
      </c>
      <c r="M64" s="389">
        <v>67.62</v>
      </c>
      <c r="N64" s="389">
        <v>58.2</v>
      </c>
      <c r="O64" s="389" t="s">
        <v>3384</v>
      </c>
    </row>
    <row r="65" spans="1:15" ht="30" x14ac:dyDescent="0.25">
      <c r="A65" s="388">
        <v>62</v>
      </c>
      <c r="B65" s="389" t="s">
        <v>3383</v>
      </c>
      <c r="C65" s="389">
        <v>48</v>
      </c>
      <c r="D65" s="389" t="s">
        <v>33</v>
      </c>
      <c r="E65" s="389">
        <v>86</v>
      </c>
      <c r="F65" s="389">
        <v>48</v>
      </c>
      <c r="G65" s="389" t="s">
        <v>33</v>
      </c>
      <c r="H65" s="389">
        <v>81</v>
      </c>
      <c r="I65" s="389">
        <v>48</v>
      </c>
      <c r="J65" s="389" t="s">
        <v>33</v>
      </c>
      <c r="K65" s="389">
        <v>45</v>
      </c>
      <c r="L65" s="389">
        <v>59.98</v>
      </c>
      <c r="M65" s="389" t="s">
        <v>33</v>
      </c>
      <c r="N65" s="389">
        <v>91.1</v>
      </c>
      <c r="O65" s="389" t="s">
        <v>3382</v>
      </c>
    </row>
    <row r="66" spans="1:15" ht="30" x14ac:dyDescent="0.25">
      <c r="A66" s="388">
        <v>63</v>
      </c>
      <c r="B66" s="389" t="s">
        <v>3381</v>
      </c>
      <c r="C66" s="389">
        <v>50</v>
      </c>
      <c r="D66" s="389" t="s">
        <v>33</v>
      </c>
      <c r="E66" s="389">
        <v>52</v>
      </c>
      <c r="F66" s="389">
        <v>47.5</v>
      </c>
      <c r="G66" s="389" t="s">
        <v>33</v>
      </c>
      <c r="H66" s="389">
        <v>65</v>
      </c>
      <c r="I66" s="389">
        <v>39.5</v>
      </c>
      <c r="J66" s="389" t="s">
        <v>33</v>
      </c>
      <c r="K66" s="389">
        <v>6</v>
      </c>
      <c r="L66" s="389">
        <v>59.38</v>
      </c>
      <c r="M66" s="389" t="s">
        <v>33</v>
      </c>
      <c r="N66" s="389">
        <v>66.09</v>
      </c>
      <c r="O66" s="389" t="s">
        <v>3380</v>
      </c>
    </row>
    <row r="67" spans="1:15" x14ac:dyDescent="0.25">
      <c r="A67" s="388">
        <v>64</v>
      </c>
      <c r="B67" s="389" t="s">
        <v>3379</v>
      </c>
      <c r="C67" s="389">
        <v>46</v>
      </c>
      <c r="D67" s="389" t="s">
        <v>33</v>
      </c>
      <c r="E67" s="389">
        <v>41.25</v>
      </c>
      <c r="F67" s="389">
        <v>58</v>
      </c>
      <c r="G67" s="389" t="s">
        <v>33</v>
      </c>
      <c r="H67" s="389">
        <v>19.38</v>
      </c>
      <c r="I67" s="389">
        <v>46.5</v>
      </c>
      <c r="J67" s="389" t="s">
        <v>33</v>
      </c>
      <c r="K67" s="389">
        <v>69.38</v>
      </c>
      <c r="L67" s="389">
        <v>66.98</v>
      </c>
      <c r="M67" s="389" t="s">
        <v>33</v>
      </c>
      <c r="N67" s="389">
        <v>71.819999999999993</v>
      </c>
      <c r="O67" s="389" t="s">
        <v>3378</v>
      </c>
    </row>
    <row r="68" spans="1:15" ht="30" x14ac:dyDescent="0.25">
      <c r="A68" s="388">
        <v>65</v>
      </c>
      <c r="B68" s="389" t="s">
        <v>3377</v>
      </c>
      <c r="C68" s="389">
        <v>54</v>
      </c>
      <c r="D68" s="389" t="s">
        <v>33</v>
      </c>
      <c r="E68" s="389">
        <v>76</v>
      </c>
      <c r="F68" s="389">
        <v>49</v>
      </c>
      <c r="G68" s="389" t="s">
        <v>33</v>
      </c>
      <c r="H68" s="389">
        <v>71.5</v>
      </c>
      <c r="I68" s="389">
        <v>47.5</v>
      </c>
      <c r="J68" s="389" t="s">
        <v>33</v>
      </c>
      <c r="K68" s="389">
        <v>68.75</v>
      </c>
      <c r="L68" s="389">
        <v>64.709999999999994</v>
      </c>
      <c r="M68" s="389" t="s">
        <v>33</v>
      </c>
      <c r="N68" s="389">
        <v>87.8</v>
      </c>
      <c r="O68" s="389" t="s">
        <v>3376</v>
      </c>
    </row>
    <row r="69" spans="1:15" x14ac:dyDescent="0.25">
      <c r="A69" s="388">
        <v>66</v>
      </c>
      <c r="B69" s="389" t="s">
        <v>3762</v>
      </c>
      <c r="C69" s="389" t="s">
        <v>33</v>
      </c>
      <c r="D69" s="389" t="s">
        <v>33</v>
      </c>
      <c r="E69" s="389">
        <v>51</v>
      </c>
      <c r="F69" s="389" t="s">
        <v>33</v>
      </c>
      <c r="G69" s="389" t="s">
        <v>33</v>
      </c>
      <c r="H69" s="389">
        <v>47.25</v>
      </c>
      <c r="I69" s="389" t="s">
        <v>33</v>
      </c>
      <c r="J69" s="389" t="s">
        <v>33</v>
      </c>
      <c r="K69" s="389">
        <v>14</v>
      </c>
      <c r="L69" s="389" t="s">
        <v>33</v>
      </c>
      <c r="M69" s="389" t="s">
        <v>33</v>
      </c>
      <c r="N69" s="389">
        <v>54.24</v>
      </c>
      <c r="O69" s="389" t="s">
        <v>3763</v>
      </c>
    </row>
    <row r="70" spans="1:15" ht="30" x14ac:dyDescent="0.25">
      <c r="A70" s="388">
        <v>67</v>
      </c>
      <c r="B70" s="389" t="s">
        <v>3375</v>
      </c>
      <c r="C70" s="389">
        <v>44.5</v>
      </c>
      <c r="D70" s="389" t="s">
        <v>33</v>
      </c>
      <c r="E70" s="389">
        <v>12</v>
      </c>
      <c r="F70" s="389">
        <v>54.5</v>
      </c>
      <c r="G70" s="389" t="s">
        <v>33</v>
      </c>
      <c r="H70" s="389">
        <v>47</v>
      </c>
      <c r="I70" s="389">
        <v>56</v>
      </c>
      <c r="J70" s="389" t="s">
        <v>33</v>
      </c>
      <c r="K70" s="389">
        <v>28</v>
      </c>
      <c r="L70" s="389">
        <v>66.67</v>
      </c>
      <c r="M70" s="389" t="s">
        <v>33</v>
      </c>
      <c r="N70" s="389">
        <v>48.78</v>
      </c>
      <c r="O70" s="389" t="s">
        <v>3374</v>
      </c>
    </row>
    <row r="71" spans="1:15" x14ac:dyDescent="0.25">
      <c r="A71" s="388">
        <v>68</v>
      </c>
      <c r="B71" s="389" t="s">
        <v>3373</v>
      </c>
      <c r="C71" s="389">
        <v>55</v>
      </c>
      <c r="D71" s="389" t="s">
        <v>33</v>
      </c>
      <c r="E71" s="389">
        <v>56.5</v>
      </c>
      <c r="F71" s="389">
        <v>57.5</v>
      </c>
      <c r="G71" s="389" t="s">
        <v>33</v>
      </c>
      <c r="H71" s="389">
        <v>60</v>
      </c>
      <c r="I71" s="389">
        <v>50.25</v>
      </c>
      <c r="J71" s="389" t="s">
        <v>33</v>
      </c>
      <c r="K71" s="389">
        <v>42</v>
      </c>
      <c r="L71" s="389">
        <v>69.25</v>
      </c>
      <c r="M71" s="389" t="s">
        <v>33</v>
      </c>
      <c r="N71" s="389">
        <v>69.489999999999995</v>
      </c>
      <c r="O71" s="389" t="s">
        <v>3372</v>
      </c>
    </row>
    <row r="72" spans="1:15" ht="30" x14ac:dyDescent="0.25">
      <c r="A72" s="388">
        <v>69</v>
      </c>
      <c r="B72" s="389" t="s">
        <v>3371</v>
      </c>
      <c r="C72" s="389">
        <v>61</v>
      </c>
      <c r="D72" s="389">
        <v>47</v>
      </c>
      <c r="E72" s="389">
        <v>56</v>
      </c>
      <c r="F72" s="389">
        <v>59</v>
      </c>
      <c r="G72" s="389">
        <v>66</v>
      </c>
      <c r="H72" s="389">
        <v>63</v>
      </c>
      <c r="I72" s="389">
        <v>55.5</v>
      </c>
      <c r="J72" s="389">
        <v>43</v>
      </c>
      <c r="K72" s="389">
        <v>16</v>
      </c>
      <c r="L72" s="389">
        <v>73.77</v>
      </c>
      <c r="M72" s="389">
        <v>72.87</v>
      </c>
      <c r="N72" s="389">
        <v>66.319999999999993</v>
      </c>
      <c r="O72" s="389" t="s">
        <v>3370</v>
      </c>
    </row>
    <row r="73" spans="1:15" ht="75" x14ac:dyDescent="0.25">
      <c r="A73" s="388">
        <v>70</v>
      </c>
      <c r="B73" s="389" t="s">
        <v>3369</v>
      </c>
      <c r="C73" s="389">
        <v>52.13</v>
      </c>
      <c r="D73" s="389">
        <v>56.88</v>
      </c>
      <c r="E73" s="389">
        <v>85.25</v>
      </c>
      <c r="F73" s="389">
        <v>69</v>
      </c>
      <c r="G73" s="389">
        <v>57.5</v>
      </c>
      <c r="H73" s="389">
        <v>86</v>
      </c>
      <c r="I73" s="389">
        <v>65.25</v>
      </c>
      <c r="J73" s="389">
        <v>60.5</v>
      </c>
      <c r="K73" s="389">
        <v>55.75</v>
      </c>
      <c r="L73" s="389">
        <v>79.540000000000006</v>
      </c>
      <c r="M73" s="389">
        <v>73.42</v>
      </c>
      <c r="N73" s="389">
        <v>92.65</v>
      </c>
      <c r="O73" s="389" t="s">
        <v>3368</v>
      </c>
    </row>
    <row r="74" spans="1:15" x14ac:dyDescent="0.25">
      <c r="A74" s="388">
        <v>71</v>
      </c>
      <c r="B74" s="389" t="s">
        <v>3367</v>
      </c>
      <c r="C74" s="389">
        <v>65.75</v>
      </c>
      <c r="D74" s="389">
        <v>50</v>
      </c>
      <c r="E74" s="389">
        <v>59.75</v>
      </c>
      <c r="F74" s="389">
        <v>64</v>
      </c>
      <c r="G74" s="389">
        <v>72.5</v>
      </c>
      <c r="H74" s="389">
        <v>62.75</v>
      </c>
      <c r="I74" s="389">
        <v>60</v>
      </c>
      <c r="J74" s="389">
        <v>45</v>
      </c>
      <c r="K74" s="389">
        <v>27</v>
      </c>
      <c r="L74" s="389">
        <v>78.900000000000006</v>
      </c>
      <c r="M74" s="389">
        <v>78.69</v>
      </c>
      <c r="N74" s="389">
        <v>68.760000000000005</v>
      </c>
      <c r="O74" s="389" t="s">
        <v>3366</v>
      </c>
    </row>
    <row r="75" spans="1:15" x14ac:dyDescent="0.25">
      <c r="A75" s="388">
        <v>72</v>
      </c>
      <c r="B75" s="389" t="s">
        <v>3365</v>
      </c>
      <c r="C75" s="389">
        <v>52</v>
      </c>
      <c r="D75" s="389">
        <v>54</v>
      </c>
      <c r="E75" s="389">
        <v>66</v>
      </c>
      <c r="F75" s="389">
        <v>64</v>
      </c>
      <c r="G75" s="389">
        <v>72.5</v>
      </c>
      <c r="H75" s="389">
        <v>65</v>
      </c>
      <c r="I75" s="389">
        <v>52</v>
      </c>
      <c r="J75" s="389">
        <v>68.75</v>
      </c>
      <c r="K75" s="389">
        <v>65.5</v>
      </c>
      <c r="L75" s="389">
        <v>73.73</v>
      </c>
      <c r="M75" s="389">
        <v>82.71</v>
      </c>
      <c r="N75" s="389">
        <v>80.48</v>
      </c>
      <c r="O75" s="389" t="s">
        <v>3364</v>
      </c>
    </row>
    <row r="76" spans="1:15" x14ac:dyDescent="0.25">
      <c r="A76" s="388">
        <v>73</v>
      </c>
      <c r="B76" s="389" t="s">
        <v>3363</v>
      </c>
      <c r="C76" s="389">
        <v>55.75</v>
      </c>
      <c r="D76" s="389">
        <v>48.25</v>
      </c>
      <c r="E76" s="389">
        <v>66</v>
      </c>
      <c r="F76" s="389">
        <v>56.5</v>
      </c>
      <c r="G76" s="389">
        <v>76</v>
      </c>
      <c r="H76" s="389">
        <v>72.75</v>
      </c>
      <c r="I76" s="389">
        <v>59</v>
      </c>
      <c r="J76" s="389">
        <v>45.5</v>
      </c>
      <c r="K76" s="389">
        <v>60</v>
      </c>
      <c r="L76" s="389">
        <v>71.91</v>
      </c>
      <c r="M76" s="389">
        <v>81.27</v>
      </c>
      <c r="N76" s="389">
        <v>83.54</v>
      </c>
      <c r="O76" s="389" t="s">
        <v>3362</v>
      </c>
    </row>
    <row r="77" spans="1:15" x14ac:dyDescent="0.25">
      <c r="A77" s="388">
        <v>74</v>
      </c>
      <c r="B77" s="389" t="s">
        <v>3361</v>
      </c>
      <c r="C77" s="389">
        <v>54</v>
      </c>
      <c r="D77" s="389" t="s">
        <v>33</v>
      </c>
      <c r="E77" s="389">
        <v>43</v>
      </c>
      <c r="F77" s="389">
        <v>58.5</v>
      </c>
      <c r="G77" s="389" t="s">
        <v>33</v>
      </c>
      <c r="H77" s="389">
        <v>57.5</v>
      </c>
      <c r="I77" s="389">
        <v>48</v>
      </c>
      <c r="J77" s="389" t="s">
        <v>33</v>
      </c>
      <c r="K77" s="389">
        <v>17</v>
      </c>
      <c r="L77" s="389">
        <v>69.260000000000005</v>
      </c>
      <c r="M77" s="389" t="s">
        <v>33</v>
      </c>
      <c r="N77" s="389">
        <v>60.61</v>
      </c>
      <c r="O77" s="389" t="s">
        <v>3360</v>
      </c>
    </row>
    <row r="78" spans="1:15" ht="30" x14ac:dyDescent="0.25">
      <c r="A78" s="388">
        <v>75</v>
      </c>
      <c r="B78" s="389" t="s">
        <v>3359</v>
      </c>
      <c r="C78" s="389">
        <v>53</v>
      </c>
      <c r="D78" s="389" t="s">
        <v>33</v>
      </c>
      <c r="E78" s="389">
        <v>19</v>
      </c>
      <c r="F78" s="389">
        <v>47.5</v>
      </c>
      <c r="G78" s="389" t="s">
        <v>33</v>
      </c>
      <c r="H78" s="389">
        <v>61.88</v>
      </c>
      <c r="I78" s="389">
        <v>48.5</v>
      </c>
      <c r="J78" s="389" t="s">
        <v>33</v>
      </c>
      <c r="K78" s="389">
        <v>53.75</v>
      </c>
      <c r="L78" s="389">
        <v>63.83</v>
      </c>
      <c r="M78" s="389" t="s">
        <v>33</v>
      </c>
      <c r="N78" s="389">
        <v>65.77</v>
      </c>
      <c r="O78" s="389" t="s">
        <v>3358</v>
      </c>
    </row>
    <row r="79" spans="1:15" ht="45" x14ac:dyDescent="0.25">
      <c r="A79" s="388">
        <v>76</v>
      </c>
      <c r="B79" s="389" t="s">
        <v>3357</v>
      </c>
      <c r="C79" s="389">
        <v>50</v>
      </c>
      <c r="D79" s="389">
        <v>62.5</v>
      </c>
      <c r="E79" s="389">
        <v>56</v>
      </c>
      <c r="F79" s="389">
        <v>59</v>
      </c>
      <c r="G79" s="389">
        <v>67.25</v>
      </c>
      <c r="H79" s="389">
        <v>70</v>
      </c>
      <c r="I79" s="389">
        <v>54</v>
      </c>
      <c r="J79" s="389">
        <v>43</v>
      </c>
      <c r="K79" s="389">
        <v>32.25</v>
      </c>
      <c r="L79" s="389">
        <v>70.069999999999993</v>
      </c>
      <c r="M79" s="389">
        <v>76.05</v>
      </c>
      <c r="N79" s="389">
        <v>75.42</v>
      </c>
      <c r="O79" s="389" t="s">
        <v>3356</v>
      </c>
    </row>
    <row r="80" spans="1:15" ht="28.5" customHeight="1" x14ac:dyDescent="0.25">
      <c r="A80" s="388">
        <v>77</v>
      </c>
      <c r="B80" s="389" t="s">
        <v>3355</v>
      </c>
      <c r="C80" s="389">
        <v>55.25</v>
      </c>
      <c r="D80" s="389" t="s">
        <v>33</v>
      </c>
      <c r="E80" s="389">
        <v>52</v>
      </c>
      <c r="F80" s="389">
        <v>52.5</v>
      </c>
      <c r="G80" s="389" t="s">
        <v>33</v>
      </c>
      <c r="H80" s="389">
        <v>6.25</v>
      </c>
      <c r="I80" s="389">
        <v>46</v>
      </c>
      <c r="J80" s="389" t="s">
        <v>33</v>
      </c>
      <c r="K80" s="389">
        <v>5.25</v>
      </c>
      <c r="L80" s="389">
        <v>66.06</v>
      </c>
      <c r="M80" s="389" t="s">
        <v>33</v>
      </c>
      <c r="N80" s="389">
        <v>52.16</v>
      </c>
      <c r="O80" s="389" t="s">
        <v>3354</v>
      </c>
    </row>
    <row r="81" spans="1:15" x14ac:dyDescent="0.25">
      <c r="A81" s="388">
        <v>78</v>
      </c>
      <c r="B81" s="389" t="s">
        <v>3353</v>
      </c>
      <c r="C81" s="389">
        <v>56.75</v>
      </c>
      <c r="D81" s="389" t="s">
        <v>33</v>
      </c>
      <c r="E81" s="389">
        <v>41</v>
      </c>
      <c r="F81" s="389">
        <v>46</v>
      </c>
      <c r="G81" s="389" t="s">
        <v>33</v>
      </c>
      <c r="H81" s="389">
        <v>66</v>
      </c>
      <c r="I81" s="389">
        <v>42</v>
      </c>
      <c r="J81" s="389" t="s">
        <v>33</v>
      </c>
      <c r="K81" s="389">
        <v>70</v>
      </c>
      <c r="L81" s="389">
        <v>65.11</v>
      </c>
      <c r="M81" s="389" t="s">
        <v>33</v>
      </c>
      <c r="N81" s="389">
        <v>78.12</v>
      </c>
      <c r="O81" s="389" t="s">
        <v>3352</v>
      </c>
    </row>
    <row r="82" spans="1:15" ht="30" x14ac:dyDescent="0.25">
      <c r="A82" s="388">
        <v>79</v>
      </c>
      <c r="B82" s="389" t="s">
        <v>3351</v>
      </c>
      <c r="C82" s="389">
        <v>47.75</v>
      </c>
      <c r="D82" s="389" t="s">
        <v>33</v>
      </c>
      <c r="E82" s="389">
        <v>13.5</v>
      </c>
      <c r="F82" s="389">
        <v>54</v>
      </c>
      <c r="G82" s="389" t="s">
        <v>33</v>
      </c>
      <c r="H82" s="389">
        <v>19.5</v>
      </c>
      <c r="I82" s="389">
        <v>50.5</v>
      </c>
      <c r="J82" s="389" t="s">
        <v>33</v>
      </c>
      <c r="K82" s="389">
        <v>6.75</v>
      </c>
      <c r="L82" s="389">
        <v>65.09</v>
      </c>
      <c r="M82" s="389" t="s">
        <v>33</v>
      </c>
      <c r="N82" s="389">
        <v>20.23</v>
      </c>
      <c r="O82" s="389" t="s">
        <v>3350</v>
      </c>
    </row>
    <row r="83" spans="1:15" x14ac:dyDescent="0.25">
      <c r="A83" s="388">
        <v>80</v>
      </c>
      <c r="B83" s="389" t="s">
        <v>3349</v>
      </c>
      <c r="C83" s="389">
        <v>59.75</v>
      </c>
      <c r="D83" s="389" t="s">
        <v>33</v>
      </c>
      <c r="E83" s="389">
        <v>32.75</v>
      </c>
      <c r="F83" s="389">
        <v>46.5</v>
      </c>
      <c r="G83" s="389" t="s">
        <v>33</v>
      </c>
      <c r="H83" s="389">
        <v>47.88</v>
      </c>
      <c r="I83" s="389">
        <v>44.5</v>
      </c>
      <c r="J83" s="389" t="s">
        <v>33</v>
      </c>
      <c r="K83" s="389">
        <v>32.5</v>
      </c>
      <c r="L83" s="389">
        <v>68.069999999999993</v>
      </c>
      <c r="M83" s="389" t="s">
        <v>33</v>
      </c>
      <c r="N83" s="389">
        <v>53.42</v>
      </c>
      <c r="O83" s="389" t="s">
        <v>3348</v>
      </c>
    </row>
    <row r="84" spans="1:15" x14ac:dyDescent="0.25">
      <c r="A84" s="388">
        <v>81</v>
      </c>
      <c r="B84" s="389" t="s">
        <v>3347</v>
      </c>
      <c r="C84" s="389">
        <v>56.5</v>
      </c>
      <c r="D84" s="389" t="s">
        <v>33</v>
      </c>
      <c r="E84" s="389">
        <v>67</v>
      </c>
      <c r="F84" s="389">
        <v>42</v>
      </c>
      <c r="G84" s="389" t="s">
        <v>33</v>
      </c>
      <c r="H84" s="389">
        <v>45.75</v>
      </c>
      <c r="I84" s="389">
        <v>49</v>
      </c>
      <c r="J84" s="389" t="s">
        <v>33</v>
      </c>
      <c r="K84" s="389">
        <v>25</v>
      </c>
      <c r="L84" s="389">
        <v>65.45</v>
      </c>
      <c r="M84" s="389" t="s">
        <v>33</v>
      </c>
      <c r="N84" s="389">
        <v>70.77</v>
      </c>
      <c r="O84" s="389" t="s">
        <v>3346</v>
      </c>
    </row>
    <row r="85" spans="1:15" x14ac:dyDescent="0.25">
      <c r="A85" s="388">
        <v>82</v>
      </c>
      <c r="B85" s="389" t="s">
        <v>3345</v>
      </c>
      <c r="C85" s="389">
        <v>45.5</v>
      </c>
      <c r="D85" s="389" t="s">
        <v>33</v>
      </c>
      <c r="E85" s="389">
        <v>51.75</v>
      </c>
      <c r="F85" s="389">
        <v>54.5</v>
      </c>
      <c r="G85" s="389" t="s">
        <v>33</v>
      </c>
      <c r="H85" s="389">
        <v>61.5</v>
      </c>
      <c r="I85" s="389">
        <v>55.5</v>
      </c>
      <c r="J85" s="389" t="s">
        <v>33</v>
      </c>
      <c r="K85" s="389">
        <v>45.75</v>
      </c>
      <c r="L85" s="389">
        <v>66.760000000000005</v>
      </c>
      <c r="M85" s="389" t="s">
        <v>33</v>
      </c>
      <c r="N85" s="389">
        <v>70.62</v>
      </c>
      <c r="O85" s="389" t="s">
        <v>3344</v>
      </c>
    </row>
    <row r="86" spans="1:15" x14ac:dyDescent="0.25">
      <c r="A86" s="388">
        <v>83</v>
      </c>
      <c r="B86" s="389" t="s">
        <v>3343</v>
      </c>
      <c r="C86" s="389">
        <v>44</v>
      </c>
      <c r="D86" s="389" t="s">
        <v>33</v>
      </c>
      <c r="E86" s="389">
        <v>56.75</v>
      </c>
      <c r="F86" s="389">
        <v>53</v>
      </c>
      <c r="G86" s="389" t="s">
        <v>33</v>
      </c>
      <c r="H86" s="389">
        <v>50</v>
      </c>
      <c r="I86" s="389">
        <v>54.5</v>
      </c>
      <c r="J86" s="389" t="s">
        <v>33</v>
      </c>
      <c r="K86" s="389">
        <v>46.25</v>
      </c>
      <c r="L86" s="389">
        <v>65.11</v>
      </c>
      <c r="M86" s="389" t="s">
        <v>33</v>
      </c>
      <c r="N86" s="389">
        <v>66.75</v>
      </c>
      <c r="O86" s="389" t="s">
        <v>3342</v>
      </c>
    </row>
    <row r="87" spans="1:15" ht="30" x14ac:dyDescent="0.25">
      <c r="A87" s="388">
        <v>84</v>
      </c>
      <c r="B87" s="389" t="s">
        <v>3764</v>
      </c>
      <c r="C87" s="389" t="s">
        <v>33</v>
      </c>
      <c r="D87" s="389" t="s">
        <v>33</v>
      </c>
      <c r="E87" s="389">
        <v>65</v>
      </c>
      <c r="F87" s="389" t="s">
        <v>33</v>
      </c>
      <c r="G87" s="389" t="s">
        <v>33</v>
      </c>
      <c r="H87" s="389">
        <v>71.88</v>
      </c>
      <c r="I87" s="389" t="s">
        <v>33</v>
      </c>
      <c r="J87" s="389" t="s">
        <v>33</v>
      </c>
      <c r="K87" s="389">
        <v>39.5</v>
      </c>
      <c r="L87" s="389" t="s">
        <v>33</v>
      </c>
      <c r="M87" s="389" t="s">
        <v>33</v>
      </c>
      <c r="N87" s="389">
        <v>79.099999999999994</v>
      </c>
      <c r="O87" s="389" t="s">
        <v>3765</v>
      </c>
    </row>
    <row r="88" spans="1:15" x14ac:dyDescent="0.25">
      <c r="A88" s="388">
        <v>85</v>
      </c>
      <c r="B88" s="389" t="s">
        <v>3341</v>
      </c>
      <c r="C88" s="389">
        <v>50.5</v>
      </c>
      <c r="D88" s="389" t="s">
        <v>33</v>
      </c>
      <c r="E88" s="389">
        <v>57.75</v>
      </c>
      <c r="F88" s="389">
        <v>49</v>
      </c>
      <c r="G88" s="389" t="s">
        <v>33</v>
      </c>
      <c r="H88" s="389">
        <v>17.5</v>
      </c>
      <c r="I88" s="389">
        <v>54</v>
      </c>
      <c r="J88" s="389" t="s">
        <v>33</v>
      </c>
      <c r="K88" s="389">
        <v>34</v>
      </c>
      <c r="L88" s="389">
        <v>65.38</v>
      </c>
      <c r="M88" s="389" t="s">
        <v>33</v>
      </c>
      <c r="N88" s="389">
        <v>60.26</v>
      </c>
      <c r="O88" s="389" t="s">
        <v>3340</v>
      </c>
    </row>
    <row r="89" spans="1:15" ht="27.75" customHeight="1" x14ac:dyDescent="0.25">
      <c r="A89" s="388">
        <v>86</v>
      </c>
      <c r="B89" s="389" t="s">
        <v>3766</v>
      </c>
      <c r="C89" s="389" t="s">
        <v>33</v>
      </c>
      <c r="D89" s="389" t="s">
        <v>33</v>
      </c>
      <c r="E89" s="389">
        <v>76</v>
      </c>
      <c r="F89" s="389" t="s">
        <v>33</v>
      </c>
      <c r="G89" s="389" t="s">
        <v>33</v>
      </c>
      <c r="H89" s="389">
        <v>51.75</v>
      </c>
      <c r="I89" s="389" t="s">
        <v>33</v>
      </c>
      <c r="J89" s="389" t="s">
        <v>33</v>
      </c>
      <c r="K89" s="389">
        <v>31.75</v>
      </c>
      <c r="L89" s="389" t="s">
        <v>33</v>
      </c>
      <c r="M89" s="389" t="s">
        <v>33</v>
      </c>
      <c r="N89" s="389">
        <v>79.94</v>
      </c>
      <c r="O89" s="389" t="s">
        <v>3767</v>
      </c>
    </row>
    <row r="90" spans="1:15" ht="38.25" customHeight="1" x14ac:dyDescent="0.25">
      <c r="A90" s="388">
        <v>87</v>
      </c>
      <c r="B90" s="389" t="s">
        <v>3339</v>
      </c>
      <c r="C90" s="389">
        <v>55.5</v>
      </c>
      <c r="D90" s="389" t="s">
        <v>33</v>
      </c>
      <c r="E90" s="389">
        <v>51.88</v>
      </c>
      <c r="F90" s="389">
        <v>51.5</v>
      </c>
      <c r="G90" s="389" t="s">
        <v>33</v>
      </c>
      <c r="H90" s="389">
        <v>25.88</v>
      </c>
      <c r="I90" s="389">
        <v>51.5</v>
      </c>
      <c r="J90" s="389" t="s">
        <v>33</v>
      </c>
      <c r="K90" s="389">
        <v>11.25</v>
      </c>
      <c r="L90" s="389">
        <v>67.3</v>
      </c>
      <c r="M90" s="389" t="s">
        <v>33</v>
      </c>
      <c r="N90" s="389">
        <v>53.28</v>
      </c>
      <c r="O90" s="389" t="s">
        <v>3338</v>
      </c>
    </row>
    <row r="91" spans="1:15" ht="30" x14ac:dyDescent="0.25">
      <c r="A91" s="388">
        <v>88</v>
      </c>
      <c r="B91" s="389" t="s">
        <v>3337</v>
      </c>
      <c r="C91" s="389">
        <v>70.5</v>
      </c>
      <c r="D91" s="389">
        <v>68</v>
      </c>
      <c r="E91" s="389">
        <v>45</v>
      </c>
      <c r="F91" s="389">
        <v>64</v>
      </c>
      <c r="G91" s="389">
        <v>70.5</v>
      </c>
      <c r="H91" s="389">
        <v>57.25</v>
      </c>
      <c r="I91" s="389">
        <v>59.5</v>
      </c>
      <c r="J91" s="389">
        <v>63.5</v>
      </c>
      <c r="K91" s="389">
        <v>27.75</v>
      </c>
      <c r="L91" s="389">
        <v>81.73</v>
      </c>
      <c r="M91" s="389">
        <v>83.24</v>
      </c>
      <c r="N91" s="389">
        <v>62.59</v>
      </c>
      <c r="O91" s="389" t="s">
        <v>3336</v>
      </c>
    </row>
    <row r="92" spans="1:15" ht="45" x14ac:dyDescent="0.25">
      <c r="A92" s="388">
        <v>89</v>
      </c>
      <c r="B92" s="389" t="s">
        <v>3768</v>
      </c>
      <c r="C92" s="389" t="s">
        <v>33</v>
      </c>
      <c r="D92" s="389" t="s">
        <v>33</v>
      </c>
      <c r="E92" s="389">
        <v>29.75</v>
      </c>
      <c r="F92" s="389" t="s">
        <v>33</v>
      </c>
      <c r="G92" s="389" t="s">
        <v>33</v>
      </c>
      <c r="H92" s="389">
        <v>46</v>
      </c>
      <c r="I92" s="389" t="s">
        <v>33</v>
      </c>
      <c r="J92" s="389" t="s">
        <v>33</v>
      </c>
      <c r="K92" s="389">
        <v>61</v>
      </c>
      <c r="L92" s="389" t="s">
        <v>33</v>
      </c>
      <c r="M92" s="389" t="s">
        <v>33</v>
      </c>
      <c r="N92" s="389">
        <v>66.34</v>
      </c>
      <c r="O92" s="389" t="s">
        <v>3769</v>
      </c>
    </row>
    <row r="93" spans="1:15" x14ac:dyDescent="0.25">
      <c r="A93" s="388">
        <v>90</v>
      </c>
      <c r="B93" s="389" t="s">
        <v>3335</v>
      </c>
      <c r="C93" s="389">
        <v>46</v>
      </c>
      <c r="D93" s="389" t="s">
        <v>33</v>
      </c>
      <c r="E93" s="389">
        <v>46</v>
      </c>
      <c r="F93" s="389">
        <v>46.75</v>
      </c>
      <c r="G93" s="389" t="s">
        <v>33</v>
      </c>
      <c r="H93" s="389">
        <v>68.25</v>
      </c>
      <c r="I93" s="389">
        <v>45.5</v>
      </c>
      <c r="J93" s="389" t="s">
        <v>33</v>
      </c>
      <c r="K93" s="389">
        <v>56</v>
      </c>
      <c r="L93" s="389">
        <v>57.9</v>
      </c>
      <c r="M93" s="389" t="s">
        <v>33</v>
      </c>
      <c r="N93" s="389">
        <v>76.430000000000007</v>
      </c>
      <c r="O93" s="389" t="s">
        <v>3334</v>
      </c>
    </row>
    <row r="94" spans="1:15" ht="30" x14ac:dyDescent="0.25">
      <c r="A94" s="388">
        <v>91</v>
      </c>
      <c r="B94" s="389" t="s">
        <v>3333</v>
      </c>
      <c r="C94" s="389">
        <v>60.75</v>
      </c>
      <c r="D94" s="389">
        <v>58</v>
      </c>
      <c r="E94" s="389">
        <v>72</v>
      </c>
      <c r="F94" s="389">
        <v>56</v>
      </c>
      <c r="G94" s="389">
        <v>63</v>
      </c>
      <c r="H94" s="389">
        <v>89</v>
      </c>
      <c r="I94" s="389">
        <v>51.25</v>
      </c>
      <c r="J94" s="389">
        <v>48</v>
      </c>
      <c r="K94" s="389">
        <v>59.25</v>
      </c>
      <c r="L94" s="389">
        <v>72.010000000000005</v>
      </c>
      <c r="M94" s="389">
        <v>73.3</v>
      </c>
      <c r="N94" s="389">
        <v>93.69</v>
      </c>
      <c r="O94" s="389" t="s">
        <v>3332</v>
      </c>
    </row>
    <row r="95" spans="1:15" x14ac:dyDescent="0.25">
      <c r="A95" s="388">
        <v>92</v>
      </c>
      <c r="B95" s="389" t="s">
        <v>3331</v>
      </c>
      <c r="C95" s="389">
        <v>56.75</v>
      </c>
      <c r="D95" s="389" t="s">
        <v>33</v>
      </c>
      <c r="E95" s="389">
        <v>33</v>
      </c>
      <c r="F95" s="389">
        <v>50.75</v>
      </c>
      <c r="G95" s="389" t="s">
        <v>33</v>
      </c>
      <c r="H95" s="389">
        <v>65</v>
      </c>
      <c r="I95" s="389">
        <v>53</v>
      </c>
      <c r="J95" s="389" t="s">
        <v>33</v>
      </c>
      <c r="K95" s="389">
        <v>64</v>
      </c>
      <c r="L95" s="389">
        <v>68.38</v>
      </c>
      <c r="M95" s="389" t="s">
        <v>33</v>
      </c>
      <c r="N95" s="389">
        <v>72.39</v>
      </c>
      <c r="O95" s="389" t="s">
        <v>3330</v>
      </c>
    </row>
    <row r="96" spans="1:15" ht="30" x14ac:dyDescent="0.25">
      <c r="A96" s="388">
        <v>93</v>
      </c>
      <c r="B96" s="389" t="s">
        <v>3329</v>
      </c>
      <c r="C96" s="389">
        <v>44</v>
      </c>
      <c r="D96" s="389" t="s">
        <v>33</v>
      </c>
      <c r="E96" s="389">
        <v>33</v>
      </c>
      <c r="F96" s="389">
        <v>41.25</v>
      </c>
      <c r="G96" s="389" t="s">
        <v>33</v>
      </c>
      <c r="H96" s="389">
        <v>79.5</v>
      </c>
      <c r="I96" s="389">
        <v>44.25</v>
      </c>
      <c r="J96" s="389" t="s">
        <v>33</v>
      </c>
      <c r="K96" s="389">
        <v>26</v>
      </c>
      <c r="L96" s="389">
        <v>54.37</v>
      </c>
      <c r="M96" s="389" t="s">
        <v>33</v>
      </c>
      <c r="N96" s="389">
        <v>81.260000000000005</v>
      </c>
      <c r="O96" s="389" t="s">
        <v>3328</v>
      </c>
    </row>
    <row r="97" spans="1:15" x14ac:dyDescent="0.25">
      <c r="A97" s="388">
        <v>94</v>
      </c>
      <c r="B97" s="389" t="s">
        <v>3327</v>
      </c>
      <c r="C97" s="389">
        <v>57</v>
      </c>
      <c r="D97" s="389" t="s">
        <v>33</v>
      </c>
      <c r="E97" s="389">
        <v>82</v>
      </c>
      <c r="F97" s="389">
        <v>48</v>
      </c>
      <c r="G97" s="389" t="s">
        <v>33</v>
      </c>
      <c r="H97" s="389">
        <v>80.75</v>
      </c>
      <c r="I97" s="389">
        <v>48</v>
      </c>
      <c r="J97" s="389" t="s">
        <v>33</v>
      </c>
      <c r="K97" s="389">
        <v>48.75</v>
      </c>
      <c r="L97" s="389">
        <v>66.91</v>
      </c>
      <c r="M97" s="389" t="s">
        <v>33</v>
      </c>
      <c r="N97" s="389">
        <v>89.09</v>
      </c>
      <c r="O97" s="389" t="s">
        <v>3326</v>
      </c>
    </row>
    <row r="98" spans="1:15" x14ac:dyDescent="0.25">
      <c r="A98" s="388">
        <v>95</v>
      </c>
      <c r="B98" s="389" t="s">
        <v>3325</v>
      </c>
      <c r="C98" s="389">
        <v>74</v>
      </c>
      <c r="D98" s="389">
        <v>51.75</v>
      </c>
      <c r="E98" s="389">
        <v>66</v>
      </c>
      <c r="F98" s="389">
        <v>74.5</v>
      </c>
      <c r="G98" s="389">
        <v>79.5</v>
      </c>
      <c r="H98" s="389">
        <v>75</v>
      </c>
      <c r="I98" s="389">
        <v>72</v>
      </c>
      <c r="J98" s="389">
        <v>54.75</v>
      </c>
      <c r="K98" s="389">
        <v>30</v>
      </c>
      <c r="L98" s="389">
        <v>88.09</v>
      </c>
      <c r="M98" s="389">
        <v>85.31</v>
      </c>
      <c r="N98" s="389">
        <v>79.95</v>
      </c>
      <c r="O98" s="389" t="s">
        <v>3324</v>
      </c>
    </row>
    <row r="99" spans="1:15" ht="30" x14ac:dyDescent="0.25">
      <c r="A99" s="388">
        <v>96</v>
      </c>
      <c r="B99" s="389" t="s">
        <v>3323</v>
      </c>
      <c r="C99" s="389">
        <v>58</v>
      </c>
      <c r="D99" s="389">
        <v>44</v>
      </c>
      <c r="E99" s="389">
        <v>67.5</v>
      </c>
      <c r="F99" s="389">
        <v>62</v>
      </c>
      <c r="G99" s="389">
        <v>47</v>
      </c>
      <c r="H99" s="389">
        <v>80</v>
      </c>
      <c r="I99" s="389">
        <v>53.5</v>
      </c>
      <c r="J99" s="389">
        <v>42.5</v>
      </c>
      <c r="K99" s="389">
        <v>39.630000000000003</v>
      </c>
      <c r="L99" s="389">
        <v>73.790000000000006</v>
      </c>
      <c r="M99" s="389">
        <v>56.91</v>
      </c>
      <c r="N99" s="389">
        <v>85.35</v>
      </c>
      <c r="O99" s="389" t="s">
        <v>3322</v>
      </c>
    </row>
    <row r="100" spans="1:15" x14ac:dyDescent="0.25">
      <c r="A100" s="388">
        <v>97</v>
      </c>
      <c r="B100" s="389" t="s">
        <v>3321</v>
      </c>
      <c r="C100" s="389">
        <v>60</v>
      </c>
      <c r="D100" s="389">
        <v>43</v>
      </c>
      <c r="E100" s="389">
        <v>57</v>
      </c>
      <c r="F100" s="389">
        <v>62</v>
      </c>
      <c r="G100" s="389">
        <v>80</v>
      </c>
      <c r="H100" s="389">
        <v>66</v>
      </c>
      <c r="I100" s="389">
        <v>56</v>
      </c>
      <c r="J100" s="389">
        <v>40</v>
      </c>
      <c r="K100" s="389">
        <v>25.5</v>
      </c>
      <c r="L100" s="389">
        <v>74.77</v>
      </c>
      <c r="M100" s="389">
        <v>83.44</v>
      </c>
      <c r="N100" s="389">
        <v>70.94</v>
      </c>
      <c r="O100" s="389" t="s">
        <v>3320</v>
      </c>
    </row>
    <row r="101" spans="1:15" ht="30" x14ac:dyDescent="0.25">
      <c r="A101" s="388">
        <v>98</v>
      </c>
      <c r="B101" s="389" t="s">
        <v>3319</v>
      </c>
      <c r="C101" s="389">
        <v>69.25</v>
      </c>
      <c r="D101" s="389">
        <v>59.75</v>
      </c>
      <c r="E101" s="389">
        <v>49</v>
      </c>
      <c r="F101" s="389">
        <v>65.25</v>
      </c>
      <c r="G101" s="389">
        <v>71.5</v>
      </c>
      <c r="H101" s="389">
        <v>75</v>
      </c>
      <c r="I101" s="389">
        <v>62.5</v>
      </c>
      <c r="J101" s="389">
        <v>48</v>
      </c>
      <c r="K101" s="389">
        <v>35.75</v>
      </c>
      <c r="L101" s="389">
        <v>81.790000000000006</v>
      </c>
      <c r="M101" s="389">
        <v>79.67</v>
      </c>
      <c r="N101" s="389">
        <v>79.38</v>
      </c>
      <c r="O101" s="389" t="s">
        <v>3318</v>
      </c>
    </row>
    <row r="102" spans="1:15" ht="30" x14ac:dyDescent="0.25">
      <c r="A102" s="388">
        <v>99</v>
      </c>
      <c r="B102" s="389" t="s">
        <v>3317</v>
      </c>
      <c r="C102" s="389">
        <v>52</v>
      </c>
      <c r="D102" s="389" t="s">
        <v>33</v>
      </c>
      <c r="E102" s="389">
        <v>60.5</v>
      </c>
      <c r="F102" s="389">
        <v>41.5</v>
      </c>
      <c r="G102" s="389" t="s">
        <v>33</v>
      </c>
      <c r="H102" s="389">
        <v>49.25</v>
      </c>
      <c r="I102" s="389">
        <v>43</v>
      </c>
      <c r="J102" s="389" t="s">
        <v>33</v>
      </c>
      <c r="K102" s="389">
        <v>38.75</v>
      </c>
      <c r="L102" s="389">
        <v>60.57</v>
      </c>
      <c r="M102" s="389" t="s">
        <v>33</v>
      </c>
      <c r="N102" s="389">
        <v>68.040000000000006</v>
      </c>
      <c r="O102" s="389" t="s">
        <v>3316</v>
      </c>
    </row>
    <row r="103" spans="1:15" ht="30" x14ac:dyDescent="0.25">
      <c r="A103" s="388">
        <v>100</v>
      </c>
      <c r="B103" s="389" t="s">
        <v>3315</v>
      </c>
      <c r="C103" s="389">
        <v>57</v>
      </c>
      <c r="D103" s="389">
        <v>38</v>
      </c>
      <c r="E103" s="389">
        <v>27.25</v>
      </c>
      <c r="F103" s="389">
        <v>57.5</v>
      </c>
      <c r="G103" s="389">
        <v>43</v>
      </c>
      <c r="H103" s="389">
        <v>12.75</v>
      </c>
      <c r="I103" s="389">
        <v>55</v>
      </c>
      <c r="J103" s="389">
        <v>43</v>
      </c>
      <c r="K103" s="389">
        <v>42.75</v>
      </c>
      <c r="L103" s="389">
        <v>70.819999999999993</v>
      </c>
      <c r="M103" s="389">
        <v>52.31</v>
      </c>
      <c r="N103" s="389">
        <v>44.74</v>
      </c>
      <c r="O103" s="389" t="s">
        <v>3314</v>
      </c>
    </row>
    <row r="105" spans="1:15" x14ac:dyDescent="0.25">
      <c r="A105" s="682" t="s">
        <v>3510</v>
      </c>
      <c r="B105" s="682"/>
      <c r="C105" s="682"/>
      <c r="D105" s="682"/>
      <c r="E105" s="682"/>
      <c r="F105" s="682"/>
      <c r="G105" s="682"/>
      <c r="H105" s="682"/>
      <c r="I105" s="682"/>
      <c r="J105" s="682"/>
      <c r="K105" s="682"/>
      <c r="L105" s="682"/>
      <c r="M105" s="682"/>
      <c r="N105" s="462"/>
    </row>
    <row r="106" spans="1:15" x14ac:dyDescent="0.25">
      <c r="A106" s="234" t="s">
        <v>3511</v>
      </c>
    </row>
    <row r="107" spans="1:15" x14ac:dyDescent="0.25">
      <c r="A107" s="233" t="s">
        <v>3515</v>
      </c>
    </row>
    <row r="108" spans="1:15" x14ac:dyDescent="0.25">
      <c r="A108" s="232" t="s">
        <v>3770</v>
      </c>
    </row>
  </sheetData>
  <mergeCells count="9">
    <mergeCell ref="A105:M105"/>
    <mergeCell ref="A1:O1"/>
    <mergeCell ref="A2:A3"/>
    <mergeCell ref="B2:B3"/>
    <mergeCell ref="C2:E2"/>
    <mergeCell ref="F2:H2"/>
    <mergeCell ref="I2:K2"/>
    <mergeCell ref="L2:N2"/>
    <mergeCell ref="O2:O3"/>
  </mergeCells>
  <conditionalFormatting sqref="F4:G103 I4:J103 L4:M103 O4:XFD103 A4:D103">
    <cfRule type="expression" dxfId="4" priority="5">
      <formula>MOD(ROW(),3)=1</formula>
    </cfRule>
  </conditionalFormatting>
  <conditionalFormatting sqref="E4:E103">
    <cfRule type="expression" dxfId="3" priority="4">
      <formula>MOD(ROW(),3)=1</formula>
    </cfRule>
  </conditionalFormatting>
  <conditionalFormatting sqref="H4:H103">
    <cfRule type="expression" dxfId="2" priority="3">
      <formula>MOD(ROW(),3)=1</formula>
    </cfRule>
  </conditionalFormatting>
  <conditionalFormatting sqref="K4:K103">
    <cfRule type="expression" dxfId="1" priority="2">
      <formula>MOD(ROW(),3)=1</formula>
    </cfRule>
  </conditionalFormatting>
  <conditionalFormatting sqref="N4:N103">
    <cfRule type="expression" dxfId="0" priority="1">
      <formula>MOD(ROW(),3)=1</formula>
    </cfRule>
  </conditionalFormatting>
  <printOptions horizontalCentered="1"/>
  <pageMargins left="0.47244094488188981" right="0.47244094488188981" top="0.74803149606299213" bottom="0.74803149606299213" header="0.31496062992125984" footer="0.31496062992125984"/>
  <pageSetup paperSize="9" scale="57" orientation="landscape" r:id="rId1"/>
  <headerFooter>
    <oddHeader>&amp;C</oddHeader>
  </headerFooter>
  <rowBreaks count="3" manualBreakCount="3">
    <brk id="33" max="14" man="1"/>
    <brk id="63" max="14" man="1"/>
    <brk id="89" max="14"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25</vt:i4>
      </vt:variant>
    </vt:vector>
  </HeadingPairs>
  <TitlesOfParts>
    <vt:vector size="42" baseType="lpstr">
      <vt:lpstr>1.46</vt:lpstr>
      <vt:lpstr>1.47</vt:lpstr>
      <vt:lpstr>1.48</vt:lpstr>
      <vt:lpstr>1.49</vt:lpstr>
      <vt:lpstr>1.50</vt:lpstr>
      <vt:lpstr>1.51</vt:lpstr>
      <vt:lpstr>1.52</vt:lpstr>
      <vt:lpstr>1.53</vt:lpstr>
      <vt:lpstr>1.54</vt:lpstr>
      <vt:lpstr>1.55</vt:lpstr>
      <vt:lpstr>1.56</vt:lpstr>
      <vt:lpstr>1.57</vt:lpstr>
      <vt:lpstr>1.58</vt:lpstr>
      <vt:lpstr>1.59</vt:lpstr>
      <vt:lpstr>1.60</vt:lpstr>
      <vt:lpstr>1.61</vt:lpstr>
      <vt:lpstr>1.62</vt:lpstr>
      <vt:lpstr>'1.46'!Print_Area</vt:lpstr>
      <vt:lpstr>'1.47'!Print_Area</vt:lpstr>
      <vt:lpstr>'1.48'!Print_Area</vt:lpstr>
      <vt:lpstr>'1.49'!Print_Area</vt:lpstr>
      <vt:lpstr>'1.50'!Print_Area</vt:lpstr>
      <vt:lpstr>'1.51'!Print_Area</vt:lpstr>
      <vt:lpstr>'1.52'!Print_Area</vt:lpstr>
      <vt:lpstr>'1.53'!Print_Area</vt:lpstr>
      <vt:lpstr>'1.54'!Print_Area</vt:lpstr>
      <vt:lpstr>'1.55'!Print_Area</vt:lpstr>
      <vt:lpstr>'1.56'!Print_Area</vt:lpstr>
      <vt:lpstr>'1.57'!Print_Area</vt:lpstr>
      <vt:lpstr>'1.58'!Print_Area</vt:lpstr>
      <vt:lpstr>'1.59'!Print_Area</vt:lpstr>
      <vt:lpstr>'1.60'!Print_Area</vt:lpstr>
      <vt:lpstr>'1.61'!Print_Area</vt:lpstr>
      <vt:lpstr>'1.62'!Print_Area</vt:lpstr>
      <vt:lpstr>'1.49'!Print_Titles</vt:lpstr>
      <vt:lpstr>'1.52'!Print_Titles</vt:lpstr>
      <vt:lpstr>'1.53'!Print_Titles</vt:lpstr>
      <vt:lpstr>'1.54'!Print_Titles</vt:lpstr>
      <vt:lpstr>'1.57'!Print_Titles</vt:lpstr>
      <vt:lpstr>'1.58'!Print_Titles</vt:lpstr>
      <vt:lpstr>'1.61'!Print_Titles</vt:lpstr>
      <vt:lpstr>'1.62'!Print_Titles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hp</cp:lastModifiedBy>
  <cp:lastPrinted>2021-03-31T06:58:17Z</cp:lastPrinted>
  <dcterms:created xsi:type="dcterms:W3CDTF">2017-12-19T23:21:45Z</dcterms:created>
  <dcterms:modified xsi:type="dcterms:W3CDTF">2021-03-31T07:02:27Z</dcterms:modified>
</cp:coreProperties>
</file>